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codeName="ThisWorkbook" autoCompressPictures="0" defaultThemeVersion="124226"/>
  <mc:AlternateContent xmlns:mc="http://schemas.openxmlformats.org/markup-compatibility/2006">
    <mc:Choice Requires="x15">
      <x15ac:absPath xmlns:x15ac="http://schemas.microsoft.com/office/spreadsheetml/2010/11/ac" url="C:\Users\marta.bonino\Desktop\Dropbox\00 - WFP document\000 - Marta\FFR 2\FLA\Last Shared\06 - FLA budget template (Nov 2018)\"/>
    </mc:Choice>
  </mc:AlternateContent>
  <xr:revisionPtr revIDLastSave="0" documentId="13_ncr:1_{CAEED96A-54CA-4FC0-9EC3-8E2437822A49}" xr6:coauthVersionLast="36" xr6:coauthVersionMax="36" xr10:uidLastSave="{00000000-0000-0000-0000-000000000000}"/>
  <bookViews>
    <workbookView xWindow="0" yWindow="0" windowWidth="23040" windowHeight="9060" xr2:uid="{00000000-000D-0000-FFFF-FFFF00000000}"/>
  </bookViews>
  <sheets>
    <sheet name="Presupuesto" sheetId="1" r:id="rId1"/>
    <sheet name="Desglose del personal" sheetId="2" r:id="rId2"/>
    <sheet name="Notas técnicas" sheetId="10" r:id="rId3"/>
    <sheet name="Anexo - Costos de género " sheetId="12" r:id="rId4"/>
    <sheet name="Consolidación del presupuesto" sheetId="7" r:id="rId5"/>
    <sheet name="Correspondencia con WINGS" sheetId="13" r:id="rId6"/>
    <sheet name="Datos maestros" sheetId="11" state="hidden" r:id="rId7"/>
  </sheets>
  <definedNames>
    <definedName name="Activities">'Datos maestros'!$C$5:$C$29</definedName>
    <definedName name="Location">'Desglose del personal'!$B$166:$B$167</definedName>
    <definedName name="_xlnm.Print_Area" localSheetId="4">'Consolidación del presupuesto'!$A$1:$Y$37</definedName>
    <definedName name="_xlnm.Print_Area" localSheetId="1">'Desglose del personal'!$A$1:$O$101</definedName>
    <definedName name="_xlnm.Print_Area" localSheetId="0">Presupuesto!$A$1:$Y$75</definedName>
    <definedName name="Staff_Alloc">'Desglose del personal'!$B$158:$B$162</definedName>
  </definedNames>
  <calcPr calcId="191029"/>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W5" i="13" l="1"/>
  <c r="AJ6" i="2" l="1"/>
  <c r="AJ98" i="2"/>
  <c r="X61" i="1" s="1"/>
  <c r="AJ97" i="2"/>
  <c r="X34" i="1" s="1"/>
  <c r="AJ96" i="2"/>
  <c r="X26" i="1" s="1"/>
  <c r="AJ95" i="2"/>
  <c r="AJ94" i="2"/>
  <c r="X15" i="1" l="1"/>
  <c r="AJ99" i="2"/>
  <c r="W8" i="2"/>
  <c r="W9" i="2"/>
  <c r="W10" i="2"/>
  <c r="W11" i="2"/>
  <c r="W12" i="2"/>
  <c r="W13" i="2"/>
  <c r="W14" i="2"/>
  <c r="W15" i="2"/>
  <c r="W16" i="2"/>
  <c r="W17" i="2"/>
  <c r="W18" i="2"/>
  <c r="W19" i="2"/>
  <c r="W20" i="2"/>
  <c r="W21" i="2"/>
  <c r="W22" i="2"/>
  <c r="W23" i="2"/>
  <c r="W24" i="2"/>
  <c r="W25" i="2"/>
  <c r="W26" i="2"/>
  <c r="W27" i="2"/>
  <c r="W28" i="2"/>
  <c r="W29" i="2"/>
  <c r="W30" i="2"/>
  <c r="W31" i="2"/>
  <c r="W32" i="2"/>
  <c r="W33" i="2"/>
  <c r="W34" i="2"/>
  <c r="W35" i="2"/>
  <c r="W36" i="2"/>
  <c r="W37" i="2"/>
  <c r="W38" i="2"/>
  <c r="W39" i="2"/>
  <c r="W40" i="2"/>
  <c r="W41" i="2"/>
  <c r="W42" i="2"/>
  <c r="W43" i="2"/>
  <c r="W44" i="2"/>
  <c r="W45" i="2"/>
  <c r="W46" i="2"/>
  <c r="W47" i="2"/>
  <c r="W48" i="2"/>
  <c r="W49" i="2"/>
  <c r="W50" i="2"/>
  <c r="W51" i="2"/>
  <c r="W52" i="2"/>
  <c r="W53" i="2"/>
  <c r="W54" i="2"/>
  <c r="W55" i="2"/>
  <c r="W56" i="2"/>
  <c r="W57" i="2"/>
  <c r="W58" i="2"/>
  <c r="W59" i="2"/>
  <c r="W60" i="2"/>
  <c r="W61" i="2"/>
  <c r="W62" i="2"/>
  <c r="W63" i="2"/>
  <c r="W64" i="2"/>
  <c r="W65" i="2"/>
  <c r="W66" i="2"/>
  <c r="W67" i="2"/>
  <c r="W68" i="2"/>
  <c r="W69" i="2"/>
  <c r="W70" i="2"/>
  <c r="W71" i="2"/>
  <c r="W72" i="2"/>
  <c r="W73" i="2"/>
  <c r="W74" i="2"/>
  <c r="W75" i="2"/>
  <c r="W76" i="2"/>
  <c r="W77" i="2"/>
  <c r="W78" i="2"/>
  <c r="W79" i="2"/>
  <c r="W80" i="2"/>
  <c r="W81" i="2"/>
  <c r="W82" i="2"/>
  <c r="W83" i="2"/>
  <c r="W84" i="2"/>
  <c r="W85" i="2"/>
  <c r="W86" i="2"/>
  <c r="W87" i="2"/>
  <c r="W88" i="2"/>
  <c r="W89" i="2"/>
  <c r="W90" i="2"/>
  <c r="W91" i="2"/>
  <c r="W7" i="2"/>
  <c r="V9" i="2" l="1"/>
  <c r="V10" i="2"/>
  <c r="V11" i="2"/>
  <c r="V12" i="2"/>
  <c r="V13" i="2"/>
  <c r="V14" i="2"/>
  <c r="V15" i="2"/>
  <c r="V16" i="2"/>
  <c r="V17" i="2"/>
  <c r="V18" i="2"/>
  <c r="V19" i="2"/>
  <c r="V20" i="2"/>
  <c r="V21" i="2"/>
  <c r="V22" i="2"/>
  <c r="V23" i="2"/>
  <c r="V24" i="2"/>
  <c r="V25" i="2"/>
  <c r="V26" i="2"/>
  <c r="V27" i="2"/>
  <c r="V28" i="2"/>
  <c r="V29" i="2"/>
  <c r="V30" i="2"/>
  <c r="V31" i="2"/>
  <c r="V32" i="2"/>
  <c r="V33" i="2"/>
  <c r="V34" i="2"/>
  <c r="V35" i="2"/>
  <c r="V36" i="2"/>
  <c r="V37" i="2"/>
  <c r="V38" i="2"/>
  <c r="V39" i="2"/>
  <c r="V40" i="2"/>
  <c r="V41" i="2"/>
  <c r="V42" i="2"/>
  <c r="V43" i="2"/>
  <c r="V44" i="2"/>
  <c r="V45" i="2"/>
  <c r="V46" i="2"/>
  <c r="V47" i="2"/>
  <c r="V48" i="2"/>
  <c r="V49" i="2"/>
  <c r="V50" i="2"/>
  <c r="V51" i="2"/>
  <c r="V52" i="2"/>
  <c r="V53" i="2"/>
  <c r="V54" i="2"/>
  <c r="V55" i="2"/>
  <c r="V56" i="2"/>
  <c r="V57" i="2"/>
  <c r="V58" i="2"/>
  <c r="V59" i="2"/>
  <c r="V60" i="2"/>
  <c r="V61" i="2"/>
  <c r="V62" i="2"/>
  <c r="V63" i="2"/>
  <c r="V64" i="2"/>
  <c r="V65" i="2"/>
  <c r="V66" i="2"/>
  <c r="V67" i="2"/>
  <c r="V68" i="2"/>
  <c r="V69" i="2"/>
  <c r="V70" i="2"/>
  <c r="V71" i="2"/>
  <c r="V72" i="2"/>
  <c r="V73" i="2"/>
  <c r="V74" i="2"/>
  <c r="V75" i="2"/>
  <c r="V76" i="2"/>
  <c r="V77" i="2"/>
  <c r="V78" i="2"/>
  <c r="V79" i="2"/>
  <c r="V80" i="2"/>
  <c r="V81" i="2"/>
  <c r="V82" i="2"/>
  <c r="V83" i="2"/>
  <c r="V84" i="2"/>
  <c r="V85" i="2"/>
  <c r="V86" i="2"/>
  <c r="V87" i="2"/>
  <c r="V88" i="2"/>
  <c r="V89" i="2"/>
  <c r="V90" i="2"/>
  <c r="V91" i="2"/>
  <c r="V8" i="2"/>
  <c r="V7" i="2"/>
  <c r="AG98" i="2" l="1"/>
  <c r="T61" i="1" s="1"/>
  <c r="AF98" i="2"/>
  <c r="R61" i="1" s="1"/>
  <c r="AE98" i="2"/>
  <c r="P61" i="1" s="1"/>
  <c r="AD98" i="2"/>
  <c r="N61" i="1" s="1"/>
  <c r="AC98" i="2"/>
  <c r="L61" i="1" s="1"/>
  <c r="AB98" i="2"/>
  <c r="J61" i="1" s="1"/>
  <c r="AG97" i="2"/>
  <c r="T34" i="1" s="1"/>
  <c r="AF97" i="2"/>
  <c r="R34" i="1" s="1"/>
  <c r="AE97" i="2"/>
  <c r="P34" i="1" s="1"/>
  <c r="AD97" i="2"/>
  <c r="N34" i="1" s="1"/>
  <c r="AC97" i="2"/>
  <c r="L34" i="1" s="1"/>
  <c r="AB97" i="2"/>
  <c r="J34" i="1" s="1"/>
  <c r="AG96" i="2"/>
  <c r="T26" i="1" s="1"/>
  <c r="AF96" i="2"/>
  <c r="R26" i="1" s="1"/>
  <c r="AE96" i="2"/>
  <c r="P26" i="1" s="1"/>
  <c r="AD96" i="2"/>
  <c r="N26" i="1" s="1"/>
  <c r="AC96" i="2"/>
  <c r="L26" i="1" s="1"/>
  <c r="AB96" i="2"/>
  <c r="J26" i="1" s="1"/>
  <c r="AG95" i="2"/>
  <c r="AF95" i="2"/>
  <c r="AE95" i="2"/>
  <c r="AD95" i="2"/>
  <c r="AC95" i="2"/>
  <c r="AB95" i="2"/>
  <c r="AG94" i="2"/>
  <c r="AF94" i="2"/>
  <c r="AE94" i="2"/>
  <c r="AD94" i="2"/>
  <c r="AC94" i="2"/>
  <c r="AB94" i="2"/>
  <c r="AA98" i="2"/>
  <c r="H61" i="1" s="1"/>
  <c r="AA97" i="2"/>
  <c r="H34" i="1" s="1"/>
  <c r="AA96" i="2"/>
  <c r="H26" i="1" s="1"/>
  <c r="AA95" i="2"/>
  <c r="AA94" i="2"/>
  <c r="J15" i="1" l="1"/>
  <c r="R15" i="1"/>
  <c r="L15" i="1"/>
  <c r="T15" i="1"/>
  <c r="N15" i="1"/>
  <c r="H15" i="1"/>
  <c r="P15" i="1"/>
  <c r="AA99" i="2"/>
  <c r="AC99" i="2"/>
  <c r="AG99" i="2"/>
  <c r="AH95" i="2"/>
  <c r="AB99" i="2"/>
  <c r="AF99" i="2"/>
  <c r="AH96" i="2"/>
  <c r="AE99" i="2"/>
  <c r="AH97" i="2"/>
  <c r="AD99" i="2"/>
  <c r="AH98" i="2"/>
  <c r="AH94" i="2"/>
  <c r="AH99" i="2" l="1"/>
  <c r="V9" i="1"/>
  <c r="T4" i="7" l="1"/>
  <c r="U5" i="13" s="1"/>
  <c r="R4" i="7"/>
  <c r="S5" i="13" s="1"/>
  <c r="P4" i="7"/>
  <c r="Q5" i="13" s="1"/>
  <c r="N4" i="7"/>
  <c r="O5" i="13" s="1"/>
  <c r="L4" i="7"/>
  <c r="M5" i="13" s="1"/>
  <c r="J4" i="7"/>
  <c r="K5" i="13" s="1"/>
  <c r="H4" i="7"/>
  <c r="I5" i="13" s="1"/>
  <c r="R6" i="2"/>
  <c r="Q6" i="2"/>
  <c r="P6" i="2"/>
  <c r="O6" i="2"/>
  <c r="N6" i="2"/>
  <c r="M6" i="2"/>
  <c r="L6" i="2"/>
  <c r="H43" i="2" l="1"/>
  <c r="J43" i="2" s="1"/>
  <c r="H44" i="2"/>
  <c r="J44" i="2" s="1"/>
  <c r="H45" i="2"/>
  <c r="J45" i="2" s="1"/>
  <c r="H46" i="2"/>
  <c r="J46" i="2" s="1"/>
  <c r="H47" i="2"/>
  <c r="J47" i="2" s="1"/>
  <c r="AJ47" i="2" s="1"/>
  <c r="H48" i="2"/>
  <c r="J48" i="2" s="1"/>
  <c r="H49" i="2"/>
  <c r="J49" i="2" s="1"/>
  <c r="AJ49" i="2" s="1"/>
  <c r="H50" i="2"/>
  <c r="J50" i="2" s="1"/>
  <c r="H51" i="2"/>
  <c r="J51" i="2" s="1"/>
  <c r="AJ51" i="2" s="1"/>
  <c r="H52" i="2"/>
  <c r="J52" i="2" s="1"/>
  <c r="H53" i="2"/>
  <c r="J53" i="2" s="1"/>
  <c r="AJ53" i="2" s="1"/>
  <c r="H54" i="2"/>
  <c r="J54" i="2" s="1"/>
  <c r="H55" i="2"/>
  <c r="J55" i="2" s="1"/>
  <c r="AJ55" i="2" s="1"/>
  <c r="H56" i="2"/>
  <c r="J56" i="2" s="1"/>
  <c r="H57" i="2"/>
  <c r="J57" i="2" s="1"/>
  <c r="AJ57" i="2" s="1"/>
  <c r="H58" i="2"/>
  <c r="J58" i="2" s="1"/>
  <c r="H59" i="2"/>
  <c r="J59" i="2" s="1"/>
  <c r="AJ59" i="2" s="1"/>
  <c r="H60" i="2"/>
  <c r="J60" i="2" s="1"/>
  <c r="H61" i="2"/>
  <c r="J61" i="2" s="1"/>
  <c r="AJ61" i="2" s="1"/>
  <c r="H62" i="2"/>
  <c r="J62" i="2" s="1"/>
  <c r="AJ62" i="2" s="1"/>
  <c r="H63" i="2"/>
  <c r="J63" i="2" s="1"/>
  <c r="AJ63" i="2" s="1"/>
  <c r="H64" i="2"/>
  <c r="J64" i="2" s="1"/>
  <c r="AJ64" i="2" s="1"/>
  <c r="H65" i="2"/>
  <c r="J65" i="2" s="1"/>
  <c r="AJ65" i="2" s="1"/>
  <c r="H66" i="2"/>
  <c r="J66" i="2" s="1"/>
  <c r="AJ66" i="2" s="1"/>
  <c r="H67" i="2"/>
  <c r="J67" i="2" s="1"/>
  <c r="AJ67" i="2" s="1"/>
  <c r="H68" i="2"/>
  <c r="J68" i="2" s="1"/>
  <c r="AJ68" i="2" s="1"/>
  <c r="H69" i="2"/>
  <c r="J69" i="2" s="1"/>
  <c r="AJ69" i="2" s="1"/>
  <c r="H70" i="2"/>
  <c r="J70" i="2" s="1"/>
  <c r="AJ70" i="2" s="1"/>
  <c r="H71" i="2"/>
  <c r="J71" i="2" s="1"/>
  <c r="H72" i="2"/>
  <c r="J72" i="2" s="1"/>
  <c r="AJ72" i="2" s="1"/>
  <c r="H73" i="2"/>
  <c r="J73" i="2" s="1"/>
  <c r="H74" i="2"/>
  <c r="J74" i="2" s="1"/>
  <c r="AJ74" i="2" s="1"/>
  <c r="H75" i="2"/>
  <c r="J75" i="2" s="1"/>
  <c r="H76" i="2"/>
  <c r="J76" i="2" s="1"/>
  <c r="H77" i="2"/>
  <c r="J77" i="2" s="1"/>
  <c r="H78" i="2"/>
  <c r="J78" i="2" s="1"/>
  <c r="H79" i="2"/>
  <c r="J79" i="2" s="1"/>
  <c r="H80" i="2"/>
  <c r="J80" i="2" s="1"/>
  <c r="AJ80" i="2" s="1"/>
  <c r="H81" i="2"/>
  <c r="J81" i="2" s="1"/>
  <c r="H82" i="2"/>
  <c r="J82" i="2" s="1"/>
  <c r="H83" i="2"/>
  <c r="J83" i="2" s="1"/>
  <c r="H84" i="2"/>
  <c r="J84" i="2" s="1"/>
  <c r="H85" i="2"/>
  <c r="J85" i="2" s="1"/>
  <c r="AJ85" i="2" s="1"/>
  <c r="H86" i="2"/>
  <c r="J86" i="2" s="1"/>
  <c r="H87" i="2"/>
  <c r="J87" i="2" s="1"/>
  <c r="H88" i="2"/>
  <c r="J88" i="2" s="1"/>
  <c r="H89" i="2"/>
  <c r="J89" i="2" s="1"/>
  <c r="H90" i="2"/>
  <c r="J90" i="2" s="1"/>
  <c r="AC90" i="2" l="1"/>
  <c r="AJ90" i="2"/>
  <c r="AC86" i="2"/>
  <c r="AJ86" i="2"/>
  <c r="AC78" i="2"/>
  <c r="AJ78" i="2"/>
  <c r="AC58" i="2"/>
  <c r="AJ58" i="2"/>
  <c r="AC50" i="2"/>
  <c r="AJ50" i="2"/>
  <c r="AG89" i="2"/>
  <c r="AJ89" i="2"/>
  <c r="AF81" i="2"/>
  <c r="AJ81" i="2"/>
  <c r="AF73" i="2"/>
  <c r="AJ73" i="2"/>
  <c r="AF45" i="2"/>
  <c r="AJ45" i="2"/>
  <c r="AE88" i="2"/>
  <c r="AJ88" i="2"/>
  <c r="AC84" i="2"/>
  <c r="AJ84" i="2"/>
  <c r="AC76" i="2"/>
  <c r="AJ76" i="2"/>
  <c r="AC60" i="2"/>
  <c r="AJ60" i="2"/>
  <c r="AC56" i="2"/>
  <c r="AJ56" i="2"/>
  <c r="AC52" i="2"/>
  <c r="AJ52" i="2"/>
  <c r="AC48" i="2"/>
  <c r="AJ48" i="2"/>
  <c r="AF44" i="2"/>
  <c r="AJ44" i="2"/>
  <c r="AC82" i="2"/>
  <c r="AJ82" i="2"/>
  <c r="AC54" i="2"/>
  <c r="AJ54" i="2"/>
  <c r="AC46" i="2"/>
  <c r="AJ46" i="2"/>
  <c r="AF77" i="2"/>
  <c r="AJ77" i="2"/>
  <c r="AA87" i="2"/>
  <c r="AJ87" i="2"/>
  <c r="AF83" i="2"/>
  <c r="AJ83" i="2"/>
  <c r="AF79" i="2"/>
  <c r="AJ79" i="2"/>
  <c r="AF75" i="2"/>
  <c r="AJ75" i="2"/>
  <c r="AF71" i="2"/>
  <c r="AJ71" i="2"/>
  <c r="AF43" i="2"/>
  <c r="AJ43" i="2"/>
  <c r="AE87" i="2"/>
  <c r="AC87" i="2"/>
  <c r="AG90" i="2"/>
  <c r="AC74" i="2"/>
  <c r="AF74" i="2"/>
  <c r="AC63" i="2"/>
  <c r="AG63" i="2"/>
  <c r="AC67" i="2"/>
  <c r="AG67" i="2"/>
  <c r="AC69" i="2"/>
  <c r="AG69" i="2"/>
  <c r="AC65" i="2"/>
  <c r="AG65" i="2"/>
  <c r="AE89" i="2"/>
  <c r="AC89" i="2"/>
  <c r="AF84" i="2"/>
  <c r="AF82" i="2"/>
  <c r="AF78" i="2"/>
  <c r="AF76" i="2"/>
  <c r="AG85" i="2"/>
  <c r="AE85" i="2"/>
  <c r="AF80" i="2"/>
  <c r="AC80" i="2"/>
  <c r="AF72" i="2"/>
  <c r="AC72" i="2"/>
  <c r="AF70" i="2"/>
  <c r="AC70" i="2"/>
  <c r="AG68" i="2"/>
  <c r="AC68" i="2"/>
  <c r="AG66" i="2"/>
  <c r="AC66" i="2"/>
  <c r="AG64" i="2"/>
  <c r="AC64" i="2"/>
  <c r="AG62" i="2"/>
  <c r="AC62" i="2"/>
  <c r="AC45" i="2"/>
  <c r="AA89" i="2"/>
  <c r="AC88" i="2"/>
  <c r="AC44" i="2"/>
  <c r="AC43" i="2"/>
  <c r="AD90" i="2"/>
  <c r="AB90" i="2"/>
  <c r="AF90" i="2"/>
  <c r="AG88" i="2"/>
  <c r="AD86" i="2"/>
  <c r="AB86" i="2"/>
  <c r="AF86" i="2"/>
  <c r="AA83" i="2"/>
  <c r="AE83" i="2"/>
  <c r="AD83" i="2"/>
  <c r="AB83" i="2"/>
  <c r="AG83" i="2"/>
  <c r="AA79" i="2"/>
  <c r="AE79" i="2"/>
  <c r="AD79" i="2"/>
  <c r="AB79" i="2"/>
  <c r="AG79" i="2"/>
  <c r="AA75" i="2"/>
  <c r="AE75" i="2"/>
  <c r="AD75" i="2"/>
  <c r="AB75" i="2"/>
  <c r="AG75" i="2"/>
  <c r="AA71" i="2"/>
  <c r="AE71" i="2"/>
  <c r="AD71" i="2"/>
  <c r="AB71" i="2"/>
  <c r="AG71" i="2"/>
  <c r="AA61" i="2"/>
  <c r="AE61" i="2"/>
  <c r="AD61" i="2"/>
  <c r="AB61" i="2"/>
  <c r="AF61" i="2"/>
  <c r="AG61" i="2"/>
  <c r="AA57" i="2"/>
  <c r="AE57" i="2"/>
  <c r="AD57" i="2"/>
  <c r="AB57" i="2"/>
  <c r="AF57" i="2"/>
  <c r="AG57" i="2"/>
  <c r="AA53" i="2"/>
  <c r="AE53" i="2"/>
  <c r="AD53" i="2"/>
  <c r="AB53" i="2"/>
  <c r="AF53" i="2"/>
  <c r="AG53" i="2"/>
  <c r="AA49" i="2"/>
  <c r="AE49" i="2"/>
  <c r="AD49" i="2"/>
  <c r="AB49" i="2"/>
  <c r="AF49" i="2"/>
  <c r="AG49" i="2"/>
  <c r="AA90" i="2"/>
  <c r="AD87" i="2"/>
  <c r="AB87" i="2"/>
  <c r="AF87" i="2"/>
  <c r="AA86" i="2"/>
  <c r="AA84" i="2"/>
  <c r="AE84" i="2"/>
  <c r="AB84" i="2"/>
  <c r="AG84" i="2"/>
  <c r="AD84" i="2"/>
  <c r="AC83" i="2"/>
  <c r="AA80" i="2"/>
  <c r="AE80" i="2"/>
  <c r="AB80" i="2"/>
  <c r="AG80" i="2"/>
  <c r="AD80" i="2"/>
  <c r="AC79" i="2"/>
  <c r="AA76" i="2"/>
  <c r="AE76" i="2"/>
  <c r="AB76" i="2"/>
  <c r="AG76" i="2"/>
  <c r="AD76" i="2"/>
  <c r="AC75" i="2"/>
  <c r="AA72" i="2"/>
  <c r="AE72" i="2"/>
  <c r="AB72" i="2"/>
  <c r="AG72" i="2"/>
  <c r="AD72" i="2"/>
  <c r="AC71" i="2"/>
  <c r="AA69" i="2"/>
  <c r="AE69" i="2"/>
  <c r="AD69" i="2"/>
  <c r="AB69" i="2"/>
  <c r="AF69" i="2"/>
  <c r="AA67" i="2"/>
  <c r="AE67" i="2"/>
  <c r="AD67" i="2"/>
  <c r="AB67" i="2"/>
  <c r="AF67" i="2"/>
  <c r="AA65" i="2"/>
  <c r="AE65" i="2"/>
  <c r="AD65" i="2"/>
  <c r="AB65" i="2"/>
  <c r="AF65" i="2"/>
  <c r="AA63" i="2"/>
  <c r="AE63" i="2"/>
  <c r="AD63" i="2"/>
  <c r="AB63" i="2"/>
  <c r="AF63" i="2"/>
  <c r="AC61" i="2"/>
  <c r="AA60" i="2"/>
  <c r="AE60" i="2"/>
  <c r="AD60" i="2"/>
  <c r="AB60" i="2"/>
  <c r="AF60" i="2"/>
  <c r="AG60" i="2"/>
  <c r="AC57" i="2"/>
  <c r="AA56" i="2"/>
  <c r="AE56" i="2"/>
  <c r="AD56" i="2"/>
  <c r="AB56" i="2"/>
  <c r="AF56" i="2"/>
  <c r="AG56" i="2"/>
  <c r="AC53" i="2"/>
  <c r="AA52" i="2"/>
  <c r="AE52" i="2"/>
  <c r="AD52" i="2"/>
  <c r="AB52" i="2"/>
  <c r="AF52" i="2"/>
  <c r="AG52" i="2"/>
  <c r="AC49" i="2"/>
  <c r="AA48" i="2"/>
  <c r="AE48" i="2"/>
  <c r="AD48" i="2"/>
  <c r="AB48" i="2"/>
  <c r="AF48" i="2"/>
  <c r="AG48" i="2"/>
  <c r="AD88" i="2"/>
  <c r="AB88" i="2"/>
  <c r="AF88" i="2"/>
  <c r="AG86" i="2"/>
  <c r="AA85" i="2"/>
  <c r="AD85" i="2"/>
  <c r="AB85" i="2"/>
  <c r="AF85" i="2"/>
  <c r="AA81" i="2"/>
  <c r="AE81" i="2"/>
  <c r="AD81" i="2"/>
  <c r="AB81" i="2"/>
  <c r="AG81" i="2"/>
  <c r="AA77" i="2"/>
  <c r="AE77" i="2"/>
  <c r="AD77" i="2"/>
  <c r="AB77" i="2"/>
  <c r="AG77" i="2"/>
  <c r="AA73" i="2"/>
  <c r="AE73" i="2"/>
  <c r="AD73" i="2"/>
  <c r="AB73" i="2"/>
  <c r="AG73" i="2"/>
  <c r="AA59" i="2"/>
  <c r="AE59" i="2"/>
  <c r="AD59" i="2"/>
  <c r="AB59" i="2"/>
  <c r="AF59" i="2"/>
  <c r="AG59" i="2"/>
  <c r="AA55" i="2"/>
  <c r="AE55" i="2"/>
  <c r="AD55" i="2"/>
  <c r="AB55" i="2"/>
  <c r="AF55" i="2"/>
  <c r="AG55" i="2"/>
  <c r="AA51" i="2"/>
  <c r="AE51" i="2"/>
  <c r="AD51" i="2"/>
  <c r="AB51" i="2"/>
  <c r="AF51" i="2"/>
  <c r="AG51" i="2"/>
  <c r="AA47" i="2"/>
  <c r="AE47" i="2"/>
  <c r="AD47" i="2"/>
  <c r="AB47" i="2"/>
  <c r="AF47" i="2"/>
  <c r="AG47" i="2"/>
  <c r="AE90" i="2"/>
  <c r="AD89" i="2"/>
  <c r="AB89" i="2"/>
  <c r="AF89" i="2"/>
  <c r="AA88" i="2"/>
  <c r="AG87" i="2"/>
  <c r="AE86" i="2"/>
  <c r="AC85" i="2"/>
  <c r="AA82" i="2"/>
  <c r="AE82" i="2"/>
  <c r="AB82" i="2"/>
  <c r="AG82" i="2"/>
  <c r="AD82" i="2"/>
  <c r="AC81" i="2"/>
  <c r="AA78" i="2"/>
  <c r="AE78" i="2"/>
  <c r="AB78" i="2"/>
  <c r="AG78" i="2"/>
  <c r="AD78" i="2"/>
  <c r="AC77" i="2"/>
  <c r="AA74" i="2"/>
  <c r="AE74" i="2"/>
  <c r="AB74" i="2"/>
  <c r="AG74" i="2"/>
  <c r="AD74" i="2"/>
  <c r="AC73" i="2"/>
  <c r="AA70" i="2"/>
  <c r="AE70" i="2"/>
  <c r="AB70" i="2"/>
  <c r="AG70" i="2"/>
  <c r="AD70" i="2"/>
  <c r="AA68" i="2"/>
  <c r="AE68" i="2"/>
  <c r="AD68" i="2"/>
  <c r="AB68" i="2"/>
  <c r="AF68" i="2"/>
  <c r="AA66" i="2"/>
  <c r="AE66" i="2"/>
  <c r="AD66" i="2"/>
  <c r="AB66" i="2"/>
  <c r="AF66" i="2"/>
  <c r="AA64" i="2"/>
  <c r="AE64" i="2"/>
  <c r="AD64" i="2"/>
  <c r="AB64" i="2"/>
  <c r="AF64" i="2"/>
  <c r="AA62" i="2"/>
  <c r="AE62" i="2"/>
  <c r="AD62" i="2"/>
  <c r="AB62" i="2"/>
  <c r="AF62" i="2"/>
  <c r="AC59" i="2"/>
  <c r="AA58" i="2"/>
  <c r="AE58" i="2"/>
  <c r="AD58" i="2"/>
  <c r="AB58" i="2"/>
  <c r="AF58" i="2"/>
  <c r="AG58" i="2"/>
  <c r="AC55" i="2"/>
  <c r="AA54" i="2"/>
  <c r="AE54" i="2"/>
  <c r="AD54" i="2"/>
  <c r="AB54" i="2"/>
  <c r="AF54" i="2"/>
  <c r="AG54" i="2"/>
  <c r="AC51" i="2"/>
  <c r="AA50" i="2"/>
  <c r="AE50" i="2"/>
  <c r="AD50" i="2"/>
  <c r="AB50" i="2"/>
  <c r="AF50" i="2"/>
  <c r="AG50" i="2"/>
  <c r="AC47" i="2"/>
  <c r="AA46" i="2"/>
  <c r="AE46" i="2"/>
  <c r="AD46" i="2"/>
  <c r="AB46" i="2"/>
  <c r="AF46" i="2"/>
  <c r="AG46" i="2"/>
  <c r="AG45" i="2"/>
  <c r="AG44" i="2"/>
  <c r="AG43" i="2"/>
  <c r="AA45" i="2"/>
  <c r="AE45" i="2"/>
  <c r="AD45" i="2"/>
  <c r="AA44" i="2"/>
  <c r="AE44" i="2"/>
  <c r="AD44" i="2"/>
  <c r="AA43" i="2"/>
  <c r="AE43" i="2"/>
  <c r="AD43" i="2"/>
  <c r="AB45" i="2"/>
  <c r="AB44" i="2"/>
  <c r="AB43" i="2"/>
  <c r="X13" i="12"/>
  <c r="W13" i="12"/>
  <c r="U13" i="12"/>
  <c r="S13" i="12"/>
  <c r="Q13" i="12"/>
  <c r="O13" i="12"/>
  <c r="M13" i="12"/>
  <c r="K13" i="12"/>
  <c r="I13" i="12"/>
  <c r="G13" i="12"/>
  <c r="S11" i="12"/>
  <c r="Q11" i="12"/>
  <c r="O11" i="12"/>
  <c r="M11" i="12"/>
  <c r="K11" i="12"/>
  <c r="I11" i="12"/>
  <c r="G11" i="12"/>
  <c r="E4" i="12"/>
  <c r="E3" i="12"/>
  <c r="C2" i="12"/>
  <c r="AH89" i="2" l="1"/>
  <c r="AH60" i="2"/>
  <c r="AH87" i="2"/>
  <c r="AH57" i="2"/>
  <c r="AH44" i="2"/>
  <c r="AH85" i="2"/>
  <c r="AH46" i="2"/>
  <c r="AH64" i="2"/>
  <c r="AH49" i="2"/>
  <c r="AH66" i="2"/>
  <c r="AH88" i="2"/>
  <c r="AH56" i="2"/>
  <c r="AH84" i="2"/>
  <c r="AH79" i="2"/>
  <c r="AH45" i="2"/>
  <c r="AH50" i="2"/>
  <c r="AH62" i="2"/>
  <c r="AH70" i="2"/>
  <c r="AH78" i="2"/>
  <c r="AH47" i="2"/>
  <c r="AH55" i="2"/>
  <c r="AH77" i="2"/>
  <c r="AH48" i="2"/>
  <c r="AH65" i="2"/>
  <c r="AH72" i="2"/>
  <c r="AH80" i="2"/>
  <c r="AH71" i="2"/>
  <c r="AH81" i="2"/>
  <c r="AH67" i="2"/>
  <c r="AH75" i="2"/>
  <c r="AH43" i="2"/>
  <c r="AH58" i="2"/>
  <c r="AH74" i="2"/>
  <c r="AH82" i="2"/>
  <c r="AH51" i="2"/>
  <c r="AH59" i="2"/>
  <c r="AH69" i="2"/>
  <c r="AH76" i="2"/>
  <c r="AH54" i="2"/>
  <c r="AH68" i="2"/>
  <c r="AH73" i="2"/>
  <c r="AH52" i="2"/>
  <c r="AH63" i="2"/>
  <c r="AH86" i="2"/>
  <c r="AH90" i="2"/>
  <c r="AH53" i="2"/>
  <c r="AH61" i="2"/>
  <c r="AH83" i="2"/>
  <c r="U15" i="12"/>
  <c r="X15" i="12" s="1"/>
  <c r="H91" i="2" l="1"/>
  <c r="H42" i="2"/>
  <c r="H41" i="2"/>
  <c r="H40" i="2"/>
  <c r="H39" i="2"/>
  <c r="H38" i="2"/>
  <c r="H37" i="2"/>
  <c r="H36" i="2"/>
  <c r="H35" i="2"/>
  <c r="H34" i="2"/>
  <c r="H33" i="2"/>
  <c r="H32" i="2"/>
  <c r="H31" i="2"/>
  <c r="H30" i="2"/>
  <c r="H29" i="2"/>
  <c r="H28" i="2"/>
  <c r="H27" i="2"/>
  <c r="H26" i="2"/>
  <c r="H24" i="2"/>
  <c r="H23" i="2"/>
  <c r="H22" i="2"/>
  <c r="H21" i="2"/>
  <c r="H20" i="2"/>
  <c r="H19" i="2"/>
  <c r="H18" i="2"/>
  <c r="H17" i="2"/>
  <c r="H16" i="2"/>
  <c r="H15" i="2"/>
  <c r="H14" i="2"/>
  <c r="H13" i="2"/>
  <c r="H12" i="2"/>
  <c r="H11" i="2"/>
  <c r="H10" i="2"/>
  <c r="H9" i="2"/>
  <c r="H8" i="2"/>
  <c r="H7" i="2"/>
  <c r="H25" i="2"/>
  <c r="E5" i="1" l="1"/>
  <c r="E5" i="12" s="1"/>
  <c r="S19" i="7" l="1"/>
  <c r="Q19" i="7"/>
  <c r="U19" i="7"/>
  <c r="N50" i="1"/>
  <c r="M29" i="12" s="1"/>
  <c r="AE6" i="2"/>
  <c r="AF6" i="2"/>
  <c r="AG6" i="2"/>
  <c r="T50" i="1"/>
  <c r="S29" i="12" s="1"/>
  <c r="R50" i="1"/>
  <c r="Q29" i="12" s="1"/>
  <c r="V47" i="1"/>
  <c r="P50" i="1"/>
  <c r="O29" i="12" s="1"/>
  <c r="V40" i="1"/>
  <c r="V37" i="1"/>
  <c r="V36" i="1"/>
  <c r="V28" i="1"/>
  <c r="V18" i="1"/>
  <c r="X20" i="1"/>
  <c r="W26" i="12" s="1"/>
  <c r="X29" i="1"/>
  <c r="W27" i="12" s="1"/>
  <c r="X41" i="1"/>
  <c r="W28" i="12" s="1"/>
  <c r="X50" i="1"/>
  <c r="W29" i="12" s="1"/>
  <c r="H50" i="1"/>
  <c r="G29" i="12" s="1"/>
  <c r="J50" i="1"/>
  <c r="I29" i="12" s="1"/>
  <c r="L50" i="1"/>
  <c r="K29" i="12" s="1"/>
  <c r="V65" i="1"/>
  <c r="V64" i="1"/>
  <c r="V63" i="1"/>
  <c r="V62" i="1"/>
  <c r="V48" i="1"/>
  <c r="V45" i="1"/>
  <c r="V39" i="1"/>
  <c r="V38" i="1"/>
  <c r="V35" i="1"/>
  <c r="V27" i="1"/>
  <c r="V19" i="1"/>
  <c r="V16" i="1"/>
  <c r="W30" i="12" l="1"/>
  <c r="V49" i="1"/>
  <c r="Y49" i="1" s="1"/>
  <c r="J30" i="2"/>
  <c r="V46" i="1"/>
  <c r="V17" i="1"/>
  <c r="V8" i="1"/>
  <c r="AD30" i="2" l="1"/>
  <c r="AJ30" i="2"/>
  <c r="AC30" i="2"/>
  <c r="AB30" i="2"/>
  <c r="V50" i="1"/>
  <c r="U29" i="12" s="1"/>
  <c r="AE30" i="2"/>
  <c r="J31" i="2"/>
  <c r="AJ31" i="2" s="1"/>
  <c r="AG30" i="2"/>
  <c r="AF30" i="2"/>
  <c r="AA30" i="2"/>
  <c r="AH30" i="2" l="1"/>
  <c r="AD31" i="2"/>
  <c r="AG31" i="2"/>
  <c r="AE31" i="2"/>
  <c r="AC31" i="2"/>
  <c r="AB31" i="2"/>
  <c r="AA31" i="2"/>
  <c r="AF31" i="2"/>
  <c r="J32" i="2"/>
  <c r="AJ32" i="2" s="1"/>
  <c r="AH31" i="2" l="1"/>
  <c r="AD32" i="2"/>
  <c r="AA32" i="2"/>
  <c r="AE32" i="2"/>
  <c r="AC32" i="2"/>
  <c r="AB32" i="2"/>
  <c r="AG32" i="2"/>
  <c r="AF32" i="2"/>
  <c r="J33" i="2"/>
  <c r="AJ33" i="2" s="1"/>
  <c r="J34" i="2" l="1"/>
  <c r="AJ34" i="2" s="1"/>
  <c r="AE33" i="2"/>
  <c r="AF33" i="2"/>
  <c r="AC33" i="2"/>
  <c r="AG33" i="2"/>
  <c r="AB33" i="2"/>
  <c r="AD33" i="2"/>
  <c r="AA33" i="2"/>
  <c r="AH32" i="2"/>
  <c r="AF34" i="2" l="1"/>
  <c r="AG34" i="2"/>
  <c r="AA34" i="2"/>
  <c r="AC34" i="2"/>
  <c r="AD34" i="2"/>
  <c r="AB34" i="2"/>
  <c r="AE34" i="2"/>
  <c r="AH33" i="2"/>
  <c r="J35" i="2"/>
  <c r="AJ35" i="2" s="1"/>
  <c r="J36" i="2" l="1"/>
  <c r="AJ36" i="2" s="1"/>
  <c r="AG35" i="2"/>
  <c r="AA35" i="2"/>
  <c r="AB35" i="2"/>
  <c r="AD35" i="2"/>
  <c r="AE35" i="2"/>
  <c r="AF35" i="2"/>
  <c r="AC35" i="2"/>
  <c r="AH34" i="2"/>
  <c r="AD36" i="2" l="1"/>
  <c r="AA36" i="2"/>
  <c r="AB36" i="2"/>
  <c r="AC36" i="2"/>
  <c r="AE36" i="2"/>
  <c r="AF36" i="2"/>
  <c r="AG36" i="2"/>
  <c r="J37" i="2"/>
  <c r="AJ37" i="2" s="1"/>
  <c r="AH35" i="2"/>
  <c r="AH36" i="2" l="1"/>
  <c r="J38" i="2"/>
  <c r="AJ38" i="2" s="1"/>
  <c r="AF37" i="2"/>
  <c r="AE37" i="2"/>
  <c r="AD37" i="2"/>
  <c r="AA37" i="2"/>
  <c r="AC37" i="2"/>
  <c r="AG37" i="2"/>
  <c r="AB37" i="2"/>
  <c r="AH37" i="2" l="1"/>
  <c r="AG38" i="2"/>
  <c r="AA38" i="2"/>
  <c r="AC38" i="2"/>
  <c r="AD38" i="2"/>
  <c r="AB38" i="2"/>
  <c r="AE38" i="2"/>
  <c r="AF38" i="2"/>
  <c r="J39" i="2"/>
  <c r="AJ39" i="2" s="1"/>
  <c r="AH38" i="2" l="1"/>
  <c r="J40" i="2"/>
  <c r="AJ40" i="2" s="1"/>
  <c r="AD39" i="2"/>
  <c r="AA39" i="2"/>
  <c r="AG39" i="2"/>
  <c r="AB39" i="2"/>
  <c r="AE39" i="2"/>
  <c r="AF39" i="2"/>
  <c r="AC39" i="2"/>
  <c r="AB40" i="2" l="1"/>
  <c r="AE40" i="2"/>
  <c r="AC40" i="2"/>
  <c r="AA40" i="2"/>
  <c r="AF40" i="2"/>
  <c r="AD40" i="2"/>
  <c r="AG40" i="2"/>
  <c r="J41" i="2"/>
  <c r="AJ41" i="2" s="1"/>
  <c r="AH39" i="2"/>
  <c r="AF41" i="2" l="1"/>
  <c r="AG41" i="2"/>
  <c r="AB41" i="2"/>
  <c r="AD41" i="2"/>
  <c r="AC41" i="2"/>
  <c r="AE41" i="2"/>
  <c r="AA41" i="2"/>
  <c r="J42" i="2"/>
  <c r="AJ42" i="2" s="1"/>
  <c r="AH40" i="2"/>
  <c r="AH41" i="2" l="1"/>
  <c r="AG42" i="2"/>
  <c r="AD42" i="2"/>
  <c r="AA42" i="2"/>
  <c r="AB42" i="2"/>
  <c r="AF42" i="2"/>
  <c r="AC42" i="2"/>
  <c r="AE42" i="2"/>
  <c r="AH42" i="2" l="1"/>
  <c r="O19" i="7" l="1"/>
  <c r="M19" i="7"/>
  <c r="K19" i="7"/>
  <c r="J24" i="2" l="1"/>
  <c r="AJ24" i="2" s="1"/>
  <c r="J23" i="2"/>
  <c r="AJ23" i="2" s="1"/>
  <c r="J22" i="2"/>
  <c r="AJ22" i="2" s="1"/>
  <c r="J21" i="2"/>
  <c r="AJ21" i="2" s="1"/>
  <c r="J20" i="2"/>
  <c r="AJ20" i="2" s="1"/>
  <c r="J19" i="2"/>
  <c r="AJ19" i="2" s="1"/>
  <c r="AE20" i="2" l="1"/>
  <c r="AG20" i="2"/>
  <c r="AF20" i="2"/>
  <c r="AE24" i="2"/>
  <c r="AF24" i="2"/>
  <c r="AG24" i="2"/>
  <c r="AF21" i="2"/>
  <c r="AE21" i="2"/>
  <c r="AG21" i="2"/>
  <c r="AG22" i="2"/>
  <c r="AF22" i="2"/>
  <c r="AE22" i="2"/>
  <c r="AG19" i="2"/>
  <c r="AE19" i="2"/>
  <c r="AF19" i="2"/>
  <c r="AG23" i="2"/>
  <c r="AF23" i="2"/>
  <c r="AE23" i="2"/>
  <c r="V11" i="1"/>
  <c r="AA22" i="2"/>
  <c r="AD22" i="2"/>
  <c r="AB22" i="2"/>
  <c r="AC22" i="2"/>
  <c r="AA19" i="2"/>
  <c r="AB19" i="2"/>
  <c r="AD19" i="2"/>
  <c r="AC19" i="2"/>
  <c r="AA23" i="2"/>
  <c r="AB23" i="2"/>
  <c r="AD23" i="2"/>
  <c r="AC23" i="2"/>
  <c r="AA20" i="2"/>
  <c r="AD20" i="2"/>
  <c r="AB20" i="2"/>
  <c r="AC20" i="2"/>
  <c r="AA21" i="2"/>
  <c r="AC21" i="2"/>
  <c r="AB21" i="2"/>
  <c r="AD21" i="2"/>
  <c r="AA24" i="2"/>
  <c r="AD24" i="2"/>
  <c r="AB24" i="2"/>
  <c r="AC24" i="2"/>
  <c r="AB6" i="2"/>
  <c r="AC6" i="2"/>
  <c r="AD6" i="2"/>
  <c r="AA6" i="2"/>
  <c r="AH24" i="2" l="1"/>
  <c r="AH20" i="2"/>
  <c r="AH23" i="2"/>
  <c r="AH19" i="2"/>
  <c r="AH21" i="2"/>
  <c r="AH22" i="2"/>
  <c r="W6" i="2"/>
  <c r="L2" i="2" s="1"/>
  <c r="Y45" i="1" l="1"/>
  <c r="Y65" i="1"/>
  <c r="Y64" i="1"/>
  <c r="Y63" i="1"/>
  <c r="Y62" i="1"/>
  <c r="Y48" i="1"/>
  <c r="Y47" i="1"/>
  <c r="Y46" i="1"/>
  <c r="Y40" i="1"/>
  <c r="Y39" i="1"/>
  <c r="Y38" i="1"/>
  <c r="Y37" i="1"/>
  <c r="Y36" i="1"/>
  <c r="Y35" i="1"/>
  <c r="Y28" i="1"/>
  <c r="Y27" i="1"/>
  <c r="Y19" i="1"/>
  <c r="Y18" i="1"/>
  <c r="Y17" i="1"/>
  <c r="Y16" i="1"/>
  <c r="Y50" i="1" l="1"/>
  <c r="X29" i="12" s="1"/>
  <c r="J11" i="2"/>
  <c r="AJ11" i="2" s="1"/>
  <c r="J12" i="2"/>
  <c r="AJ12" i="2" s="1"/>
  <c r="J13" i="2"/>
  <c r="AJ13" i="2" s="1"/>
  <c r="J14" i="2"/>
  <c r="AJ14" i="2" s="1"/>
  <c r="J15" i="2"/>
  <c r="AJ15" i="2" s="1"/>
  <c r="AG14" i="2" l="1"/>
  <c r="AF14" i="2"/>
  <c r="AE14" i="2"/>
  <c r="AF13" i="2"/>
  <c r="AE13" i="2"/>
  <c r="AG13" i="2"/>
  <c r="AE12" i="2"/>
  <c r="AG12" i="2"/>
  <c r="AF12" i="2"/>
  <c r="AG15" i="2"/>
  <c r="AF15" i="2"/>
  <c r="AE15" i="2"/>
  <c r="AG11" i="2"/>
  <c r="AE11" i="2"/>
  <c r="AF11" i="2"/>
  <c r="AA14" i="2"/>
  <c r="AC14" i="2"/>
  <c r="AB14" i="2"/>
  <c r="AD14" i="2"/>
  <c r="AA12" i="2"/>
  <c r="AC12" i="2"/>
  <c r="AB12" i="2"/>
  <c r="AD12" i="2"/>
  <c r="AA13" i="2"/>
  <c r="AD13" i="2"/>
  <c r="AB13" i="2"/>
  <c r="AC13" i="2"/>
  <c r="AA15" i="2"/>
  <c r="AB15" i="2"/>
  <c r="AD15" i="2"/>
  <c r="AC15" i="2"/>
  <c r="AA11" i="2"/>
  <c r="AD11" i="2"/>
  <c r="AB11" i="2"/>
  <c r="AC11" i="2"/>
  <c r="J28" i="2"/>
  <c r="AJ28" i="2" s="1"/>
  <c r="J27" i="2"/>
  <c r="AJ27" i="2" s="1"/>
  <c r="J26" i="2"/>
  <c r="AJ26" i="2" s="1"/>
  <c r="J25" i="2"/>
  <c r="AJ25" i="2" s="1"/>
  <c r="J18" i="2"/>
  <c r="AJ18" i="2" s="1"/>
  <c r="J17" i="2"/>
  <c r="AJ17" i="2" s="1"/>
  <c r="J16" i="2"/>
  <c r="AJ16" i="2" s="1"/>
  <c r="AG18" i="2" l="1"/>
  <c r="AF18" i="2"/>
  <c r="AE18" i="2"/>
  <c r="AE28" i="2"/>
  <c r="AG28" i="2"/>
  <c r="AF28" i="2"/>
  <c r="AH13" i="2"/>
  <c r="AF25" i="2"/>
  <c r="AE25" i="2"/>
  <c r="AG25" i="2"/>
  <c r="AH15" i="2"/>
  <c r="AH12" i="2"/>
  <c r="AE16" i="2"/>
  <c r="AF16" i="2"/>
  <c r="AG16" i="2"/>
  <c r="AG26" i="2"/>
  <c r="AF26" i="2"/>
  <c r="AE26" i="2"/>
  <c r="AF17" i="2"/>
  <c r="AE17" i="2"/>
  <c r="AG17" i="2"/>
  <c r="AG27" i="2"/>
  <c r="AE27" i="2"/>
  <c r="AF27" i="2"/>
  <c r="AH14" i="2"/>
  <c r="AH11" i="2"/>
  <c r="AA27" i="2"/>
  <c r="AB27" i="2"/>
  <c r="AD27" i="2"/>
  <c r="AC27" i="2"/>
  <c r="AA26" i="2"/>
  <c r="AD26" i="2"/>
  <c r="AB26" i="2"/>
  <c r="AC26" i="2"/>
  <c r="AA16" i="2"/>
  <c r="AD16" i="2"/>
  <c r="AC16" i="2"/>
  <c r="AB16" i="2"/>
  <c r="AA17" i="2"/>
  <c r="AB17" i="2"/>
  <c r="AD17" i="2"/>
  <c r="AC17" i="2"/>
  <c r="AA18" i="2"/>
  <c r="AD18" i="2"/>
  <c r="AC18" i="2"/>
  <c r="AB18" i="2"/>
  <c r="AA28" i="2"/>
  <c r="AD28" i="2"/>
  <c r="AB28" i="2"/>
  <c r="AC28" i="2"/>
  <c r="AA25" i="2"/>
  <c r="AB25" i="2"/>
  <c r="AD25" i="2"/>
  <c r="AC25" i="2"/>
  <c r="AH26" i="2" l="1"/>
  <c r="AH25" i="2"/>
  <c r="AH28" i="2"/>
  <c r="AH16" i="2"/>
  <c r="AH27" i="2"/>
  <c r="AH17" i="2"/>
  <c r="AH18" i="2"/>
  <c r="X66" i="1" l="1"/>
  <c r="X68" i="1" l="1"/>
  <c r="W31" i="12"/>
  <c r="W32" i="12" s="1"/>
  <c r="W17" i="12" s="1"/>
  <c r="J29" i="2"/>
  <c r="AJ29" i="2" s="1"/>
  <c r="C92" i="2"/>
  <c r="AF29" i="2" l="1"/>
  <c r="AE29" i="2"/>
  <c r="AG29" i="2"/>
  <c r="AA29" i="2"/>
  <c r="AB29" i="2"/>
  <c r="AD29" i="2"/>
  <c r="AC29" i="2"/>
  <c r="AH29" i="2" l="1"/>
  <c r="J10" i="2"/>
  <c r="AJ10" i="2" s="1"/>
  <c r="J9" i="2"/>
  <c r="AJ9" i="2" s="1"/>
  <c r="J8" i="2"/>
  <c r="AJ8" i="2" s="1"/>
  <c r="J7" i="2"/>
  <c r="AJ7" i="2" s="1"/>
  <c r="AE7" i="2" l="1"/>
  <c r="AF7" i="2"/>
  <c r="AG7" i="2"/>
  <c r="AF8" i="2"/>
  <c r="AE8" i="2"/>
  <c r="AG8" i="2"/>
  <c r="AG9" i="2"/>
  <c r="AF9" i="2"/>
  <c r="AE9" i="2"/>
  <c r="AG10" i="2"/>
  <c r="T66" i="1" s="1"/>
  <c r="S31" i="12" s="1"/>
  <c r="AF10" i="2"/>
  <c r="R66" i="1" s="1"/>
  <c r="Q31" i="12" s="1"/>
  <c r="AE10" i="2"/>
  <c r="P66" i="1" s="1"/>
  <c r="O31" i="12" s="1"/>
  <c r="AA8" i="2"/>
  <c r="AC8" i="2"/>
  <c r="AB8" i="2"/>
  <c r="AD8" i="2"/>
  <c r="AA10" i="2"/>
  <c r="AC10" i="2"/>
  <c r="L66" i="1" s="1"/>
  <c r="K31" i="12" s="1"/>
  <c r="AB10" i="2"/>
  <c r="J66" i="1" s="1"/>
  <c r="I31" i="12" s="1"/>
  <c r="AD10" i="2"/>
  <c r="AA7" i="2"/>
  <c r="AC7" i="2"/>
  <c r="AB7" i="2"/>
  <c r="AD7" i="2"/>
  <c r="AA9" i="2"/>
  <c r="AD9" i="2"/>
  <c r="AB9" i="2"/>
  <c r="AC9" i="2"/>
  <c r="N66" i="1" l="1"/>
  <c r="M31" i="12" s="1"/>
  <c r="H66" i="1"/>
  <c r="G31" i="12" s="1"/>
  <c r="AH10" i="2"/>
  <c r="AH9" i="2"/>
  <c r="AH8" i="2"/>
  <c r="AH7" i="2"/>
  <c r="V61" i="1" l="1"/>
  <c r="X70" i="1"/>
  <c r="J91" i="2"/>
  <c r="AJ91" i="2" s="1"/>
  <c r="AJ92" i="2" s="1"/>
  <c r="V66" i="1" l="1"/>
  <c r="U31" i="12" s="1"/>
  <c r="Y61" i="1"/>
  <c r="AE91" i="2"/>
  <c r="AG91" i="2"/>
  <c r="AF91" i="2"/>
  <c r="AA91" i="2"/>
  <c r="AB91" i="2"/>
  <c r="AD91" i="2"/>
  <c r="AC91" i="2"/>
  <c r="J92" i="2"/>
  <c r="N29" i="1" l="1"/>
  <c r="M27" i="12" s="1"/>
  <c r="J41" i="1"/>
  <c r="P41" i="1"/>
  <c r="O28" i="12" s="1"/>
  <c r="P29" i="1"/>
  <c r="O27" i="12" s="1"/>
  <c r="P20" i="1"/>
  <c r="P21" i="1" s="1"/>
  <c r="P11" i="7" s="1"/>
  <c r="R29" i="1"/>
  <c r="Q27" i="12" s="1"/>
  <c r="L29" i="1"/>
  <c r="L41" i="1"/>
  <c r="R41" i="1"/>
  <c r="Q28" i="12" s="1"/>
  <c r="R20" i="1"/>
  <c r="R21" i="1" s="1"/>
  <c r="R11" i="7" s="1"/>
  <c r="T29" i="1"/>
  <c r="S27" i="12" s="1"/>
  <c r="J29" i="1"/>
  <c r="I27" i="12" s="1"/>
  <c r="N41" i="1"/>
  <c r="M28" i="12" s="1"/>
  <c r="T41" i="1"/>
  <c r="S28" i="12" s="1"/>
  <c r="T20" i="1"/>
  <c r="T21" i="1" s="1"/>
  <c r="T11" i="7" s="1"/>
  <c r="J20" i="1"/>
  <c r="J21" i="1" s="1"/>
  <c r="J11" i="7" s="1"/>
  <c r="H29" i="1"/>
  <c r="G27" i="12" s="1"/>
  <c r="H41" i="1"/>
  <c r="H20" i="1"/>
  <c r="H21" i="1" s="1"/>
  <c r="H11" i="7" s="1"/>
  <c r="L20" i="1"/>
  <c r="L21" i="1" s="1"/>
  <c r="L11" i="7" s="1"/>
  <c r="AF92" i="2"/>
  <c r="AG92" i="2"/>
  <c r="AH91" i="2"/>
  <c r="AE92" i="2"/>
  <c r="AD92" i="2"/>
  <c r="AC92" i="2"/>
  <c r="AB92" i="2"/>
  <c r="S26" i="12" l="1"/>
  <c r="S30" i="12" s="1"/>
  <c r="S32" i="12" s="1"/>
  <c r="S17" i="12" s="1"/>
  <c r="Q26" i="12"/>
  <c r="Q30" i="12" s="1"/>
  <c r="Q32" i="12" s="1"/>
  <c r="Q17" i="12" s="1"/>
  <c r="O26" i="12"/>
  <c r="O30" i="12" s="1"/>
  <c r="O32" i="12" s="1"/>
  <c r="O17" i="12" s="1"/>
  <c r="K26" i="12"/>
  <c r="L24" i="7"/>
  <c r="M13" i="13" s="1"/>
  <c r="K28" i="12"/>
  <c r="J24" i="7"/>
  <c r="K13" i="13" s="1"/>
  <c r="I28" i="12"/>
  <c r="H24" i="7"/>
  <c r="I13" i="13" s="1"/>
  <c r="G28" i="12"/>
  <c r="L16" i="7"/>
  <c r="K27" i="12"/>
  <c r="J8" i="7"/>
  <c r="K7" i="13" s="1"/>
  <c r="I26" i="12"/>
  <c r="H8" i="7"/>
  <c r="I7" i="13" s="1"/>
  <c r="G26" i="12"/>
  <c r="R8" i="7"/>
  <c r="S7" i="13" s="1"/>
  <c r="T8" i="7"/>
  <c r="U7" i="13" s="1"/>
  <c r="R58" i="1"/>
  <c r="R16" i="7"/>
  <c r="P16" i="7"/>
  <c r="L68" i="1"/>
  <c r="L69" i="1" s="1"/>
  <c r="T16" i="7"/>
  <c r="R24" i="7"/>
  <c r="S13" i="13" s="1"/>
  <c r="R68" i="1"/>
  <c r="T24" i="7"/>
  <c r="U13" i="13" s="1"/>
  <c r="T58" i="1"/>
  <c r="T30" i="1" s="1"/>
  <c r="T68" i="1"/>
  <c r="T69" i="1" s="1"/>
  <c r="P8" i="7"/>
  <c r="Q7" i="13" s="1"/>
  <c r="P24" i="7"/>
  <c r="Q13" i="13" s="1"/>
  <c r="P58" i="1"/>
  <c r="P22" i="1" s="1"/>
  <c r="P68" i="1"/>
  <c r="J58" i="1"/>
  <c r="J56" i="1" s="1"/>
  <c r="V26" i="1"/>
  <c r="V29" i="1" s="1"/>
  <c r="U27" i="12" s="1"/>
  <c r="N20" i="1"/>
  <c r="N21" i="1" s="1"/>
  <c r="N11" i="7" s="1"/>
  <c r="V15" i="1"/>
  <c r="L8" i="7"/>
  <c r="M7" i="13" s="1"/>
  <c r="N16" i="7"/>
  <c r="V34" i="1"/>
  <c r="V41" i="1" s="1"/>
  <c r="U28" i="12" s="1"/>
  <c r="L58" i="1"/>
  <c r="L22" i="1" s="1"/>
  <c r="N24" i="7"/>
  <c r="O13" i="13" s="1"/>
  <c r="AH92" i="2"/>
  <c r="AA92" i="2"/>
  <c r="U18" i="13" l="1"/>
  <c r="T19" i="7"/>
  <c r="U10" i="13"/>
  <c r="L19" i="7"/>
  <c r="M10" i="13"/>
  <c r="L32" i="7"/>
  <c r="M19" i="13"/>
  <c r="R19" i="7"/>
  <c r="S10" i="13"/>
  <c r="N19" i="7"/>
  <c r="O10" i="13"/>
  <c r="P19" i="7"/>
  <c r="Q10" i="13"/>
  <c r="W13" i="13"/>
  <c r="G30" i="12"/>
  <c r="G32" i="12" s="1"/>
  <c r="G17" i="12" s="1"/>
  <c r="K30" i="12"/>
  <c r="K32" i="12" s="1"/>
  <c r="K17" i="12" s="1"/>
  <c r="I30" i="12"/>
  <c r="I32" i="12" s="1"/>
  <c r="I17" i="12" s="1"/>
  <c r="N58" i="1"/>
  <c r="N42" i="1" s="1"/>
  <c r="M26" i="12"/>
  <c r="M30" i="12" s="1"/>
  <c r="M32" i="12" s="1"/>
  <c r="M17" i="12" s="1"/>
  <c r="N68" i="1"/>
  <c r="N69" i="1" s="1"/>
  <c r="T42" i="1"/>
  <c r="T22" i="1"/>
  <c r="V24" i="7"/>
  <c r="P42" i="1"/>
  <c r="P69" i="1"/>
  <c r="R53" i="1"/>
  <c r="R54" i="1"/>
  <c r="R55" i="1"/>
  <c r="R51" i="1"/>
  <c r="R52" i="1"/>
  <c r="R56" i="1"/>
  <c r="R22" i="1"/>
  <c r="P54" i="1"/>
  <c r="P52" i="1"/>
  <c r="P53" i="1"/>
  <c r="P55" i="1"/>
  <c r="P51" i="1"/>
  <c r="P56" i="1"/>
  <c r="T56" i="1"/>
  <c r="U20" i="13" s="1"/>
  <c r="T55" i="1"/>
  <c r="U19" i="13" s="1"/>
  <c r="T52" i="1"/>
  <c r="T30" i="7" s="1"/>
  <c r="U16" i="13" s="1"/>
  <c r="T51" i="1"/>
  <c r="T53" i="1"/>
  <c r="T31" i="7" s="1"/>
  <c r="T54" i="1"/>
  <c r="R69" i="1"/>
  <c r="R30" i="1"/>
  <c r="R42" i="1"/>
  <c r="P30" i="1"/>
  <c r="L56" i="1"/>
  <c r="M20" i="13" s="1"/>
  <c r="L53" i="1"/>
  <c r="L54" i="1"/>
  <c r="M18" i="13" s="1"/>
  <c r="L55" i="1"/>
  <c r="L52" i="1"/>
  <c r="L30" i="7" s="1"/>
  <c r="M16" i="13" s="1"/>
  <c r="L51" i="1"/>
  <c r="L30" i="1"/>
  <c r="L42" i="1"/>
  <c r="V20" i="1"/>
  <c r="Y15" i="1"/>
  <c r="Y20" i="1" s="1"/>
  <c r="X26" i="12" s="1"/>
  <c r="N8" i="7"/>
  <c r="Y34" i="1"/>
  <c r="Y41" i="1" s="1"/>
  <c r="X28" i="12" s="1"/>
  <c r="L31" i="7" l="1"/>
  <c r="M17" i="13"/>
  <c r="M21" i="13" s="1"/>
  <c r="T32" i="7"/>
  <c r="V8" i="7"/>
  <c r="O7" i="13"/>
  <c r="S19" i="13"/>
  <c r="R32" i="7"/>
  <c r="S20" i="13"/>
  <c r="R31" i="7"/>
  <c r="S17" i="13"/>
  <c r="R30" i="7"/>
  <c r="S16" i="13" s="1"/>
  <c r="S18" i="13"/>
  <c r="Q18" i="13"/>
  <c r="P31" i="7"/>
  <c r="Q19" i="13"/>
  <c r="P30" i="7"/>
  <c r="Q16" i="13" s="1"/>
  <c r="Q20" i="13"/>
  <c r="Q17" i="13"/>
  <c r="P32" i="7"/>
  <c r="U17" i="13"/>
  <c r="U21" i="13" s="1"/>
  <c r="U26" i="12"/>
  <c r="U30" i="12" s="1"/>
  <c r="U32" i="12" s="1"/>
  <c r="U17" i="12" s="1"/>
  <c r="V11" i="7"/>
  <c r="N51" i="1"/>
  <c r="N53" i="1"/>
  <c r="N54" i="1"/>
  <c r="O18" i="13" s="1"/>
  <c r="N22" i="1"/>
  <c r="N55" i="1"/>
  <c r="N32" i="7" s="1"/>
  <c r="N30" i="1"/>
  <c r="N52" i="1"/>
  <c r="N30" i="7" s="1"/>
  <c r="O16" i="13" s="1"/>
  <c r="N56" i="1"/>
  <c r="O20" i="13" s="1"/>
  <c r="R70" i="1"/>
  <c r="P70" i="1"/>
  <c r="R15" i="7"/>
  <c r="S11" i="13" s="1"/>
  <c r="S12" i="13" s="1"/>
  <c r="R23" i="7"/>
  <c r="R7" i="7"/>
  <c r="S8" i="13" s="1"/>
  <c r="S9" i="13" s="1"/>
  <c r="P15" i="7"/>
  <c r="Q11" i="13" s="1"/>
  <c r="Q12" i="13" s="1"/>
  <c r="P7" i="7"/>
  <c r="Q8" i="13" s="1"/>
  <c r="Q9" i="13" s="1"/>
  <c r="P23" i="7"/>
  <c r="J16" i="7"/>
  <c r="N31" i="7" l="1"/>
  <c r="O17" i="13"/>
  <c r="J19" i="7"/>
  <c r="K10" i="13"/>
  <c r="R25" i="7"/>
  <c r="S14" i="13"/>
  <c r="S15" i="13" s="1"/>
  <c r="O19" i="13"/>
  <c r="O21" i="13" s="1"/>
  <c r="P25" i="7"/>
  <c r="Q14" i="13"/>
  <c r="Q15" i="13" s="1"/>
  <c r="Q21" i="13"/>
  <c r="S21" i="13"/>
  <c r="S22" i="13" s="1"/>
  <c r="W7" i="13"/>
  <c r="P33" i="7"/>
  <c r="R33" i="7"/>
  <c r="P17" i="7"/>
  <c r="P9" i="7"/>
  <c r="R9" i="7"/>
  <c r="R17" i="7"/>
  <c r="J68" i="1"/>
  <c r="J69" i="1" s="1"/>
  <c r="Q22" i="13" l="1"/>
  <c r="K20" i="13"/>
  <c r="J30" i="7"/>
  <c r="K16" i="13" s="1"/>
  <c r="R35" i="7"/>
  <c r="P35" i="7"/>
  <c r="J52" i="1"/>
  <c r="J55" i="1"/>
  <c r="K19" i="13" s="1"/>
  <c r="J54" i="1"/>
  <c r="K18" i="13" s="1"/>
  <c r="J53" i="1"/>
  <c r="K17" i="13" s="1"/>
  <c r="J42" i="1"/>
  <c r="J51" i="1"/>
  <c r="J30" i="1"/>
  <c r="J22" i="1"/>
  <c r="H16" i="7"/>
  <c r="I10" i="13" s="1"/>
  <c r="J31" i="7" l="1"/>
  <c r="K21" i="13"/>
  <c r="W10" i="13"/>
  <c r="J32" i="7"/>
  <c r="V16" i="7"/>
  <c r="H19" i="7"/>
  <c r="L7" i="7"/>
  <c r="M8" i="13" s="1"/>
  <c r="L15" i="7"/>
  <c r="M11" i="13" s="1"/>
  <c r="M12" i="13" s="1"/>
  <c r="L23" i="7"/>
  <c r="V19" i="7"/>
  <c r="V68" i="1"/>
  <c r="Y26" i="1"/>
  <c r="Y29" i="1" s="1"/>
  <c r="X27" i="12" s="1"/>
  <c r="X30" i="12" s="1"/>
  <c r="L70" i="1"/>
  <c r="H68" i="1"/>
  <c r="H58" i="1"/>
  <c r="Y66" i="1"/>
  <c r="X31" i="12" s="1"/>
  <c r="L25" i="7" l="1"/>
  <c r="M14" i="13"/>
  <c r="M9" i="13"/>
  <c r="X32" i="12"/>
  <c r="X17" i="12" s="1"/>
  <c r="L33" i="7"/>
  <c r="H56" i="1"/>
  <c r="V58" i="1"/>
  <c r="V56" i="1" s="1"/>
  <c r="Y68" i="1"/>
  <c r="H69" i="1"/>
  <c r="L17" i="7"/>
  <c r="L9" i="7"/>
  <c r="H51" i="1"/>
  <c r="H53" i="1"/>
  <c r="H54" i="1"/>
  <c r="H52" i="1"/>
  <c r="H55" i="1"/>
  <c r="H30" i="1"/>
  <c r="H42" i="1"/>
  <c r="H22" i="1"/>
  <c r="I18" i="13" l="1"/>
  <c r="W18" i="13" s="1"/>
  <c r="H31" i="7"/>
  <c r="I19" i="13"/>
  <c r="W19" i="13" s="1"/>
  <c r="I20" i="13"/>
  <c r="W20" i="13" s="1"/>
  <c r="I17" i="13"/>
  <c r="W17" i="13" s="1"/>
  <c r="H32" i="7"/>
  <c r="M15" i="13"/>
  <c r="M22" i="13" s="1"/>
  <c r="H70" i="1"/>
  <c r="H23" i="7"/>
  <c r="L35" i="7"/>
  <c r="H7" i="7"/>
  <c r="I8" i="13" s="1"/>
  <c r="H15" i="7"/>
  <c r="I11" i="13" s="1"/>
  <c r="H30" i="7"/>
  <c r="I16" i="13" s="1"/>
  <c r="V52" i="1"/>
  <c r="V54" i="1"/>
  <c r="V53" i="1"/>
  <c r="V55" i="1"/>
  <c r="V42" i="1"/>
  <c r="V51" i="1"/>
  <c r="V22" i="1"/>
  <c r="V30" i="1"/>
  <c r="W16" i="13" l="1"/>
  <c r="I21" i="13"/>
  <c r="W21" i="13" s="1"/>
  <c r="H25" i="7"/>
  <c r="I14" i="13"/>
  <c r="I12" i="13"/>
  <c r="I9" i="13"/>
  <c r="H33" i="7"/>
  <c r="H9" i="7"/>
  <c r="H17" i="7"/>
  <c r="J23" i="7"/>
  <c r="K14" i="13" s="1"/>
  <c r="K15" i="13" s="1"/>
  <c r="J7" i="7"/>
  <c r="K8" i="13" s="1"/>
  <c r="K9" i="13" s="1"/>
  <c r="J15" i="7"/>
  <c r="K11" i="13" s="1"/>
  <c r="K12" i="13" s="1"/>
  <c r="J70" i="1"/>
  <c r="I15" i="13" l="1"/>
  <c r="I22" i="13"/>
  <c r="K22" i="13"/>
  <c r="J33" i="7"/>
  <c r="H35" i="7"/>
  <c r="J9" i="7"/>
  <c r="J17" i="7"/>
  <c r="J25" i="7"/>
  <c r="N15" i="7"/>
  <c r="O11" i="13" s="1"/>
  <c r="O12" i="13" s="1"/>
  <c r="N23" i="7"/>
  <c r="N7" i="7"/>
  <c r="O8" i="13" s="1"/>
  <c r="N70" i="1"/>
  <c r="O9" i="13" l="1"/>
  <c r="N25" i="7"/>
  <c r="O14" i="13"/>
  <c r="V32" i="7"/>
  <c r="T7" i="7"/>
  <c r="V69" i="1"/>
  <c r="Y69" i="1" s="1"/>
  <c r="N33" i="7"/>
  <c r="T23" i="7"/>
  <c r="T70" i="1"/>
  <c r="V70" i="1" s="1"/>
  <c r="Y70" i="1" s="1"/>
  <c r="T15" i="7"/>
  <c r="V31" i="7"/>
  <c r="J35" i="7"/>
  <c r="N9" i="7"/>
  <c r="N17" i="7"/>
  <c r="V15" i="7" l="1"/>
  <c r="U11" i="13"/>
  <c r="T9" i="7"/>
  <c r="U8" i="13"/>
  <c r="O15" i="13"/>
  <c r="O22" i="13"/>
  <c r="T25" i="7"/>
  <c r="U14" i="13"/>
  <c r="U15" i="13" s="1"/>
  <c r="V23" i="7"/>
  <c r="V25" i="7" s="1"/>
  <c r="V7" i="7"/>
  <c r="T33" i="7"/>
  <c r="T17" i="7"/>
  <c r="V17" i="7"/>
  <c r="V30" i="7"/>
  <c r="V33" i="7" s="1"/>
  <c r="N35" i="7"/>
  <c r="U9" i="13" l="1"/>
  <c r="W8" i="13"/>
  <c r="W14" i="13"/>
  <c r="U12" i="13"/>
  <c r="W12" i="13" s="1"/>
  <c r="W11" i="13"/>
  <c r="W15" i="13"/>
  <c r="T35" i="7"/>
  <c r="V35" i="7" s="1"/>
  <c r="V9" i="7"/>
  <c r="U22" i="13" l="1"/>
  <c r="W22" i="13" s="1"/>
  <c r="W9"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BONINO Marta</author>
    <author>ARAYAPRAYOON Piyamon</author>
    <author>Isabel</author>
  </authors>
  <commentList>
    <comment ref="E3" authorId="0" shapeId="0" xr:uid="{00000000-0006-0000-0000-000001000000}">
      <text>
        <r>
          <rPr>
            <sz val="9"/>
            <color indexed="81"/>
            <rFont val="Tahoma"/>
            <family val="2"/>
          </rPr>
          <t xml:space="preserve">Date format: dd/mm/aaaa
</t>
        </r>
      </text>
    </comment>
    <comment ref="H8" authorId="1" shapeId="0" xr:uid="{00000000-0006-0000-0000-000002000000}">
      <text>
        <r>
          <rPr>
            <sz val="9"/>
            <color indexed="81"/>
            <rFont val="Tahoma"/>
            <family val="2"/>
          </rPr>
          <t>Food Value is always in USD.</t>
        </r>
      </text>
    </comment>
    <comment ref="J8" authorId="1" shapeId="0" xr:uid="{00000000-0006-0000-0000-000003000000}">
      <text>
        <r>
          <rPr>
            <sz val="9"/>
            <color indexed="81"/>
            <rFont val="Tahoma"/>
            <family val="2"/>
          </rPr>
          <t>Food Value is always in USD.</t>
        </r>
      </text>
    </comment>
    <comment ref="L8" authorId="1" shapeId="0" xr:uid="{00000000-0006-0000-0000-000004000000}">
      <text>
        <r>
          <rPr>
            <sz val="9"/>
            <color indexed="81"/>
            <rFont val="Tahoma"/>
            <family val="2"/>
          </rPr>
          <t>Food Value is always in USD.</t>
        </r>
      </text>
    </comment>
    <comment ref="N8" authorId="1" shapeId="0" xr:uid="{00000000-0006-0000-0000-000005000000}">
      <text>
        <r>
          <rPr>
            <sz val="9"/>
            <color indexed="81"/>
            <rFont val="Tahoma"/>
            <family val="2"/>
          </rPr>
          <t>Food Value is always in USD.</t>
        </r>
      </text>
    </comment>
    <comment ref="P8" authorId="1" shapeId="0" xr:uid="{00000000-0006-0000-0000-000006000000}">
      <text>
        <r>
          <rPr>
            <sz val="9"/>
            <color indexed="81"/>
            <rFont val="Tahoma"/>
            <family val="2"/>
          </rPr>
          <t>Food Value is always in USD.</t>
        </r>
      </text>
    </comment>
    <comment ref="R8" authorId="1" shapeId="0" xr:uid="{00000000-0006-0000-0000-000007000000}">
      <text>
        <r>
          <rPr>
            <sz val="9"/>
            <color indexed="81"/>
            <rFont val="Tahoma"/>
            <family val="2"/>
          </rPr>
          <t>Food Value is always in USD.</t>
        </r>
      </text>
    </comment>
    <comment ref="T8" authorId="1" shapeId="0" xr:uid="{00000000-0006-0000-0000-000008000000}">
      <text>
        <r>
          <rPr>
            <sz val="9"/>
            <color indexed="81"/>
            <rFont val="Tahoma"/>
            <family val="2"/>
          </rPr>
          <t>Food Value is always in USD.</t>
        </r>
      </text>
    </comment>
    <comment ref="H11" authorId="1" shapeId="0" xr:uid="{00000000-0006-0000-0000-000009000000}">
      <text>
        <r>
          <rPr>
            <sz val="9"/>
            <color indexed="81"/>
            <rFont val="Tahoma"/>
            <family val="2"/>
          </rPr>
          <t>Please change the format to show the agreed currency.</t>
        </r>
      </text>
    </comment>
    <comment ref="J11" authorId="1" shapeId="0" xr:uid="{00000000-0006-0000-0000-00000A000000}">
      <text>
        <r>
          <rPr>
            <sz val="9"/>
            <color indexed="81"/>
            <rFont val="Tahoma"/>
            <family val="2"/>
          </rPr>
          <t>Please change the format to show the agreed currency.</t>
        </r>
      </text>
    </comment>
    <comment ref="L11" authorId="1" shapeId="0" xr:uid="{00000000-0006-0000-0000-00000B000000}">
      <text>
        <r>
          <rPr>
            <sz val="9"/>
            <color indexed="81"/>
            <rFont val="Tahoma"/>
            <family val="2"/>
          </rPr>
          <t>Please change the format to show the agreed currency.</t>
        </r>
      </text>
    </comment>
    <comment ref="N11" authorId="1" shapeId="0" xr:uid="{00000000-0006-0000-0000-00000C000000}">
      <text>
        <r>
          <rPr>
            <sz val="9"/>
            <color indexed="81"/>
            <rFont val="Tahoma"/>
            <family val="2"/>
          </rPr>
          <t>Please change the format to show the agreed currency.</t>
        </r>
      </text>
    </comment>
    <comment ref="P11" authorId="1" shapeId="0" xr:uid="{00000000-0006-0000-0000-00000D000000}">
      <text>
        <r>
          <rPr>
            <sz val="9"/>
            <color indexed="81"/>
            <rFont val="Tahoma"/>
            <family val="2"/>
          </rPr>
          <t>Please change the format to show the agreed currency.</t>
        </r>
      </text>
    </comment>
    <comment ref="R11" authorId="1" shapeId="0" xr:uid="{00000000-0006-0000-0000-00000E000000}">
      <text>
        <r>
          <rPr>
            <sz val="9"/>
            <color indexed="81"/>
            <rFont val="Tahoma"/>
            <family val="2"/>
          </rPr>
          <t>Please change the format to show the agreed currency.</t>
        </r>
      </text>
    </comment>
    <comment ref="T11" authorId="1" shapeId="0" xr:uid="{00000000-0006-0000-0000-00000F000000}">
      <text>
        <r>
          <rPr>
            <sz val="9"/>
            <color indexed="81"/>
            <rFont val="Tahoma"/>
            <family val="2"/>
          </rPr>
          <t>Please change the format to show the agreed currency.</t>
        </r>
      </text>
    </comment>
    <comment ref="H13" authorId="1" shapeId="0" xr:uid="{00000000-0006-0000-0000-000010000000}">
      <text>
        <r>
          <rPr>
            <sz val="9"/>
            <color indexed="81"/>
            <rFont val="Tahoma"/>
            <family val="2"/>
          </rPr>
          <t>Please specify currency</t>
        </r>
      </text>
    </comment>
    <comment ref="J13" authorId="1" shapeId="0" xr:uid="{00000000-0006-0000-0000-000011000000}">
      <text>
        <r>
          <rPr>
            <sz val="9"/>
            <color indexed="81"/>
            <rFont val="Tahoma"/>
            <family val="2"/>
          </rPr>
          <t>Please specify currency</t>
        </r>
      </text>
    </comment>
    <comment ref="L13" authorId="1" shapeId="0" xr:uid="{00000000-0006-0000-0000-000012000000}">
      <text>
        <r>
          <rPr>
            <sz val="9"/>
            <color indexed="81"/>
            <rFont val="Tahoma"/>
            <family val="2"/>
          </rPr>
          <t>Please specify currency</t>
        </r>
      </text>
    </comment>
    <comment ref="N13" authorId="1" shapeId="0" xr:uid="{00000000-0006-0000-0000-000013000000}">
      <text>
        <r>
          <rPr>
            <sz val="9"/>
            <color indexed="81"/>
            <rFont val="Tahoma"/>
            <family val="2"/>
          </rPr>
          <t>Please specify currency</t>
        </r>
      </text>
    </comment>
    <comment ref="P13" authorId="1" shapeId="0" xr:uid="{00000000-0006-0000-0000-000014000000}">
      <text>
        <r>
          <rPr>
            <sz val="9"/>
            <color indexed="81"/>
            <rFont val="Tahoma"/>
            <family val="2"/>
          </rPr>
          <t>Please specify currency</t>
        </r>
      </text>
    </comment>
    <comment ref="R13" authorId="1" shapeId="0" xr:uid="{00000000-0006-0000-0000-000015000000}">
      <text>
        <r>
          <rPr>
            <sz val="9"/>
            <color indexed="81"/>
            <rFont val="Tahoma"/>
            <family val="2"/>
          </rPr>
          <t>Please specify currency</t>
        </r>
      </text>
    </comment>
    <comment ref="T13" authorId="1" shapeId="0" xr:uid="{00000000-0006-0000-0000-000016000000}">
      <text>
        <r>
          <rPr>
            <sz val="9"/>
            <color indexed="81"/>
            <rFont val="Tahoma"/>
            <family val="2"/>
          </rPr>
          <t>Please specify currency</t>
        </r>
      </text>
    </comment>
    <comment ref="V13" authorId="1" shapeId="0" xr:uid="{00000000-0006-0000-0000-000017000000}">
      <text>
        <r>
          <rPr>
            <sz val="9"/>
            <color indexed="81"/>
            <rFont val="Tahoma"/>
            <family val="2"/>
          </rPr>
          <t>Please specify currency</t>
        </r>
      </text>
    </comment>
    <comment ref="X13" authorId="1" shapeId="0" xr:uid="{00000000-0006-0000-0000-000018000000}">
      <text>
        <r>
          <rPr>
            <sz val="9"/>
            <color indexed="81"/>
            <rFont val="Tahoma"/>
            <family val="2"/>
          </rPr>
          <t>Please specify currency</t>
        </r>
      </text>
    </comment>
    <comment ref="Y13" authorId="1" shapeId="0" xr:uid="{00000000-0006-0000-0000-000019000000}">
      <text>
        <r>
          <rPr>
            <sz val="9"/>
            <color indexed="81"/>
            <rFont val="Tahoma"/>
            <family val="2"/>
          </rPr>
          <t>Please specify currency</t>
        </r>
      </text>
    </comment>
    <comment ref="B21" authorId="2" shapeId="0" xr:uid="{00000000-0006-0000-0000-00001A000000}">
      <text>
        <r>
          <rPr>
            <sz val="9"/>
            <color indexed="81"/>
            <rFont val="Tahoma"/>
            <family val="2"/>
          </rPr>
          <t xml:space="preserve">Esta tasa por tonelada no es válida para los costos indicados en la hoja "Desglose del personal" con respecto a la asignación de personal a la categoría </t>
        </r>
        <r>
          <rPr>
            <b/>
            <sz val="9"/>
            <color indexed="81"/>
            <rFont val="Tahoma"/>
            <family val="2"/>
          </rPr>
          <t>"Alimentos – Costos de transferencia, sección I (no basados en las toneladas)".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Isabel</author>
  </authors>
  <commentList>
    <comment ref="B25" authorId="0" shapeId="0" xr:uid="{00000000-0006-0000-0100-000001000000}">
      <text>
        <r>
          <rPr>
            <b/>
            <sz val="9"/>
            <color indexed="81"/>
            <rFont val="Tahoma"/>
            <family val="2"/>
          </rPr>
          <t xml:space="preserve">Se dispone de más filas aquí ocultas en caso de que se necesite añadir nuevas entradas.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BONINO Marta</author>
  </authors>
  <commentList>
    <comment ref="E13" authorId="0" shapeId="0" xr:uid="{00000000-0006-0000-0400-000001000000}">
      <text>
        <r>
          <rPr>
            <b/>
            <sz val="9"/>
            <color indexed="81"/>
            <rFont val="Tahoma"/>
            <family val="2"/>
          </rPr>
          <t>as per entry in 'FLA Budget' worksheet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Isabel</author>
  </authors>
  <commentList>
    <comment ref="G11" authorId="0" shapeId="0" xr:uid="{00000000-0006-0000-0200-000001000000}">
      <text>
        <r>
          <rPr>
            <sz val="9"/>
            <color indexed="81"/>
            <rFont val="Tahoma"/>
            <family val="2"/>
          </rPr>
          <t xml:space="preserve">Esta tasa por tonelada no es válida para los costos indicados en la hoja "Desglose del personal" con respecto a la asignación de personal a la categoría </t>
        </r>
        <r>
          <rPr>
            <b/>
            <sz val="9"/>
            <color indexed="81"/>
            <rFont val="Tahoma"/>
            <family val="2"/>
          </rPr>
          <t>"Alimentos – Costos de transferencia, sección I (no basados en las toneladas)".</t>
        </r>
      </text>
    </comment>
  </commentList>
</comments>
</file>

<file path=xl/sharedStrings.xml><?xml version="1.0" encoding="utf-8"?>
<sst xmlns="http://schemas.openxmlformats.org/spreadsheetml/2006/main" count="419" uniqueCount="287">
  <si>
    <t>Total</t>
  </si>
  <si>
    <t>$</t>
  </si>
  <si>
    <t>Total:</t>
  </si>
  <si>
    <t>TOTAL</t>
  </si>
  <si>
    <t>TOTAL %</t>
  </si>
  <si>
    <t>Actividad 1</t>
  </si>
  <si>
    <t>Actividad 2</t>
  </si>
  <si>
    <t>Actividad 3</t>
  </si>
  <si>
    <t>Actividad 4</t>
  </si>
  <si>
    <t>Actividad 5</t>
  </si>
  <si>
    <t>Actividad 6</t>
  </si>
  <si>
    <t>Actividad 7</t>
  </si>
  <si>
    <t>Actividad 8</t>
  </si>
  <si>
    <t>Actividad 9</t>
  </si>
  <si>
    <t>Actividad 10</t>
  </si>
  <si>
    <t>Actividad 11</t>
  </si>
  <si>
    <t>Actividad 12</t>
  </si>
  <si>
    <t>Actividad 13</t>
  </si>
  <si>
    <t>Actividad 14</t>
  </si>
  <si>
    <t>Actividad 15</t>
  </si>
  <si>
    <t>Actividad 16</t>
  </si>
  <si>
    <t>Actividad 17</t>
  </si>
  <si>
    <t>Actividad 18</t>
  </si>
  <si>
    <t>Actividad 19</t>
  </si>
  <si>
    <t>Actividad 20</t>
  </si>
  <si>
    <t>Actividad 21</t>
  </si>
  <si>
    <t>Actividad 22</t>
  </si>
  <si>
    <t>Actividad 23</t>
  </si>
  <si>
    <t>Actividad 24</t>
  </si>
  <si>
    <t>Actividad 25</t>
  </si>
  <si>
    <t>Asociado</t>
  </si>
  <si>
    <t>Período</t>
  </si>
  <si>
    <t>De</t>
  </si>
  <si>
    <t>A</t>
  </si>
  <si>
    <t>Alimentos - Valor de la transferencia</t>
  </si>
  <si>
    <t>Alimentos - Toneladas</t>
  </si>
  <si>
    <t xml:space="preserve">Salario del personal      </t>
  </si>
  <si>
    <t>Costos relacionados con el personal</t>
  </si>
  <si>
    <t>Transporte</t>
  </si>
  <si>
    <t>Almacenamiento</t>
  </si>
  <si>
    <t xml:space="preserve">Servicios de gestión y transformación de los alimentos </t>
  </si>
  <si>
    <t xml:space="preserve">Total de la modalidad de transferencia de alimentos </t>
  </si>
  <si>
    <t>Tasa por tonelada</t>
  </si>
  <si>
    <t>Salario del personal</t>
  </si>
  <si>
    <t xml:space="preserve">Fecha </t>
  </si>
  <si>
    <t>Nombre</t>
  </si>
  <si>
    <t>Cargo</t>
  </si>
  <si>
    <t>Total de los costos del asociado cooperante  (de I a VI)</t>
  </si>
  <si>
    <t>VI.  Tasa de gestión</t>
  </si>
  <si>
    <t>Total de los costos directos del asociado cooperante (I + II + III + IV + V)</t>
  </si>
  <si>
    <t>Total de los costos de apoyo directo del asociado cooperante</t>
  </si>
  <si>
    <t>Equipo y suministros</t>
  </si>
  <si>
    <t>Total parcial de las Secciones I. a IV.</t>
  </si>
  <si>
    <t>Otros costos de entrega</t>
  </si>
  <si>
    <t>Servicios por contrata</t>
  </si>
  <si>
    <t>Otros costos</t>
  </si>
  <si>
    <t>Total de la modalidad de transferencia relativa al fortalecimiento de las capacidades</t>
  </si>
  <si>
    <t>IV. Servicios técnicos y de especialistas</t>
  </si>
  <si>
    <t>Total de servicios técnicos y de especialistas</t>
  </si>
  <si>
    <t>Financiado por el PMA</t>
  </si>
  <si>
    <t>Asociado cooperante</t>
  </si>
  <si>
    <t>Desglose del personal</t>
  </si>
  <si>
    <t>Función</t>
  </si>
  <si>
    <t>Del (mes)</t>
  </si>
  <si>
    <t>Al (mes)</t>
  </si>
  <si>
    <t># meses</t>
  </si>
  <si>
    <t>Costo/mes</t>
  </si>
  <si>
    <t>Cifra total</t>
  </si>
  <si>
    <t>Asignación de la actividad del personal (%)</t>
  </si>
  <si>
    <t>Consolidación del presupuesto      ----- Exclusivamente para uso interno del PMA</t>
  </si>
  <si>
    <t>Costos fijos</t>
  </si>
  <si>
    <t>Total de los costos del asociado cooperante</t>
  </si>
  <si>
    <t>Total general</t>
  </si>
  <si>
    <t>Costos relacionados con el personal*</t>
  </si>
  <si>
    <t>Servicios de gestión y transformación de los alimentos</t>
  </si>
  <si>
    <t>NOTA:</t>
  </si>
  <si>
    <t>Costos de viajes</t>
  </si>
  <si>
    <t>Seguridad del personal</t>
  </si>
  <si>
    <t>Palés</t>
  </si>
  <si>
    <t>Limpieza</t>
  </si>
  <si>
    <t>Fumigación</t>
  </si>
  <si>
    <t>Otros costos de almacenamiento</t>
  </si>
  <si>
    <t>Reenvasado</t>
  </si>
  <si>
    <t>Reacondicionamiento</t>
  </si>
  <si>
    <t>Equipo informático para el seguimiento de los productos</t>
  </si>
  <si>
    <t>Otros costos de gestión de los productos</t>
  </si>
  <si>
    <t>Capacitación</t>
  </si>
  <si>
    <t>Otros costos de personal</t>
  </si>
  <si>
    <t>Costos de distribución</t>
  </si>
  <si>
    <t>Equipo y suministros**</t>
  </si>
  <si>
    <t>Capacitación, reuniones, talleres</t>
  </si>
  <si>
    <t>Anexo - Costos previstos en materia de género, por actividad</t>
  </si>
  <si>
    <t>Moneda</t>
  </si>
  <si>
    <t>Costos previstos en materia de género, por actividad, durante el período del acuerdo de asociación sobre el terreno</t>
  </si>
  <si>
    <t>Servicios externalizados</t>
  </si>
  <si>
    <t>Transferencia de base monetaria  - Valor de la transferencia</t>
  </si>
  <si>
    <t>I. Modalidad de transferencia de alimentos</t>
  </si>
  <si>
    <t xml:space="preserve"> ------ Costos del asociado cooperante</t>
  </si>
  <si>
    <t>II.  Modalidad de transferencia de base monetaria</t>
  </si>
  <si>
    <t>Modalidad de transferencia de alimentos</t>
  </si>
  <si>
    <t>Ejecución</t>
  </si>
  <si>
    <t xml:space="preserve">V.  Costos de apoyo directo del asociado cooperante </t>
  </si>
  <si>
    <t>Servicios públicos</t>
  </si>
  <si>
    <t>Material de oficina</t>
  </si>
  <si>
    <t>Equipo informático y de comunicaciones</t>
  </si>
  <si>
    <t>Modalidades</t>
  </si>
  <si>
    <t>V.  Costos de apoyo directo del asociado cooperante</t>
  </si>
  <si>
    <t>VI. Tasa de gestión</t>
  </si>
  <si>
    <t>Método de cálculo</t>
  </si>
  <si>
    <t xml:space="preserve">ONG. int. ABC </t>
  </si>
  <si>
    <t>Núm. de meses</t>
  </si>
  <si>
    <t>Para: El Asociado</t>
  </si>
  <si>
    <t>Para:  El Programa Mundial de Alimentos de las Naciones Unidas</t>
  </si>
  <si>
    <t xml:space="preserve">Total de la modalidad de transferencia de base monetaria </t>
  </si>
  <si>
    <t xml:space="preserve">III.  Modalidad de transferencia relativa al fortalecimiento de las capacidades </t>
  </si>
  <si>
    <t>En la hoja de cálculo "Notas técnicas" la información sobre los costos recae en las partidas relacionadas con la Sección IV.</t>
  </si>
  <si>
    <t>En la hoja de cálculo "Notas técnicas" la información sobre los costos recae en las partidas relacionadas con la Sección V.</t>
  </si>
  <si>
    <t>En la hoja de cálculo "Notas técnicas" la información sobre los costos recae en las partidas relacionadas con la modalidad de transferencia de alimentos</t>
  </si>
  <si>
    <t>En la hoja de cálculo "Notas técnicas" la información sobre los costos recae en las partidas relacionadas con la modalidad de transferencia de base monetaria</t>
  </si>
  <si>
    <t>En la hoja de cálculo "Notas técnicas" la información sobre los costos recae en las partidas relacionadas con la modalidad de transferencia relativa al fortalecimiento de las capacidades</t>
  </si>
  <si>
    <t># personal</t>
  </si>
  <si>
    <t>Ejemplo de cálculo de los costos de personal</t>
  </si>
  <si>
    <t>Sección II. Con respecto al total parcial de las secciones I a IV (%)</t>
  </si>
  <si>
    <t>Sección I. Con respecto al total parcial de las secciones I a IV (%)</t>
  </si>
  <si>
    <t>Sección III. Con respecto al total parcial de las secciones I a IV (%)</t>
  </si>
  <si>
    <t>Sección IV. Con respecto al total parcial de las secciones I a IV (%)</t>
  </si>
  <si>
    <t>Lugar</t>
  </si>
  <si>
    <t>Oficina en el país</t>
  </si>
  <si>
    <t>Oficina sobre el terreno</t>
  </si>
  <si>
    <t xml:space="preserve">Asignación (personal) </t>
  </si>
  <si>
    <t>Modalidad de transferencia de base monetaria</t>
  </si>
  <si>
    <t>Según lo indicado en la Sección II.</t>
  </si>
  <si>
    <t>Según lo indicado en la sección III.</t>
  </si>
  <si>
    <t>Según lo indicado en la Sección I.</t>
  </si>
  <si>
    <t xml:space="preserve">Costos previstos en materia de género frente a los costos directos totales del asociado cooperante </t>
  </si>
  <si>
    <t>Total parcial de las secciones I a IV</t>
  </si>
  <si>
    <t>Total de la modalidad de transferencia de alimentos (sección I)</t>
  </si>
  <si>
    <t>Total de la modalidad de transferencia de base monetaria (sección II)</t>
  </si>
  <si>
    <t>Total de los servicios técnicos y de especialistas (sección IV)</t>
  </si>
  <si>
    <t>Total de los costos de apoyo directo del asociados cooperante (sección V)</t>
  </si>
  <si>
    <t>Total de los costos del acuerdo de asociación sobre el terreno según lo indicado en la hoja de cálculo de "Presupuesto"</t>
  </si>
  <si>
    <t>Alquiler de almacenes</t>
  </si>
  <si>
    <t>Alquiler de oficinas y costos de funcionamiento</t>
  </si>
  <si>
    <t>Alquiler de instalaciones</t>
  </si>
  <si>
    <t>Alquiler de camiones</t>
  </si>
  <si>
    <t>Costos de funcionamiento de los camiones</t>
  </si>
  <si>
    <t>Servicios de transporte contratados</t>
  </si>
  <si>
    <t>Otros costos de transporte</t>
  </si>
  <si>
    <t xml:space="preserve">Suministro de envase vacíos: bolsas, latas, bidones, etc. </t>
  </si>
  <si>
    <t>Gestión del trabajo eventual</t>
  </si>
  <si>
    <r>
      <t xml:space="preserve">Bienes fungibles directamente relacionados con el mecanismo de entrega </t>
    </r>
    <r>
      <rPr>
        <i/>
        <sz val="11"/>
        <rFont val="Calibri"/>
        <family val="2"/>
      </rPr>
      <t>(por ejemplo, impresión de cupones, bienes fungibles como cuadernos de registro, tarjetas de débito, etc.)</t>
    </r>
    <r>
      <rPr>
        <sz val="11"/>
        <rFont val="Calibri"/>
        <family val="2"/>
      </rPr>
      <t>**.</t>
    </r>
  </si>
  <si>
    <r>
      <t xml:space="preserve">Equipo y programas informáticos directamente relacionados con el mecanismo de entrega </t>
    </r>
    <r>
      <rPr>
        <i/>
        <sz val="11"/>
        <rFont val="Calibri"/>
        <family val="2"/>
      </rPr>
      <t>(lo cual incluye la creación y el funcionamiento del mecanismo de entrega de las transferencias de base monetaria)</t>
    </r>
    <r>
      <rPr>
        <sz val="11"/>
        <rFont val="Calibri"/>
        <family val="2"/>
      </rPr>
      <t>**.</t>
    </r>
  </si>
  <si>
    <t>Transporte del equipo y costos conexos</t>
  </si>
  <si>
    <r>
      <t xml:space="preserve">Tarifas de servicios comerciales </t>
    </r>
    <r>
      <rPr>
        <i/>
        <sz val="11"/>
        <rFont val="Calibri"/>
        <family val="2"/>
      </rPr>
      <t>(lo cual incluye los proveedores de servicios comerciales tales como empresas informáticas y de telecomunicaciones, bancos, agentes de pago al contado, minoristas y compañías de seguridad; así como el equipo)</t>
    </r>
    <r>
      <rPr>
        <sz val="11"/>
        <rFont val="Calibri"/>
        <family val="2"/>
      </rPr>
      <t>.</t>
    </r>
  </si>
  <si>
    <t>Costos del personal que trabaja en la modalidad de transferencia relacionada con el fortalecimiento de las capacidades (expertos y personal de otro tipo).</t>
  </si>
  <si>
    <t>Costos del equipo directamente relacionado con la modalidad de fortalecimiento de las capacidades; equipo y artículos no alimentarios asociados con las modalidades de transferencia de alimentos y de base monetaria que se entregarán directamente al Gobierno, las comunidades o los beneficiarios.</t>
  </si>
  <si>
    <t>Prorrata del presupuesto en las secciones V y VI*</t>
  </si>
  <si>
    <t>Vehículos y costos de funcionamiento</t>
  </si>
  <si>
    <t>Salarios del personal de la oficina en el país del asociado cooperante que proporciona supervisión y apoyo a las actividades, por ejemplo, en materia de administración y programas.</t>
  </si>
  <si>
    <t>Costos de funcionamiento de vehículos ligeros</t>
  </si>
  <si>
    <t>Vehículos ligeros</t>
  </si>
  <si>
    <t>Otros costos relacionados con vehículos</t>
  </si>
  <si>
    <t>Seguridad de las oficinas</t>
  </si>
  <si>
    <t>Costos de las comunicaciones</t>
  </si>
  <si>
    <t>Mobiliario de oficina y otro equipo</t>
  </si>
  <si>
    <t>III.  Modalidad de transferencia relativa al fortalecimiento de las capacidades</t>
  </si>
  <si>
    <t xml:space="preserve">Suma a pagar correspondiente al 7 % de todos los costos directos del asociado cooperante </t>
  </si>
  <si>
    <t>Costos de personal en la oficina en el país y las oficinas sobre el terreno que financiará el PMA</t>
  </si>
  <si>
    <t>Categoría a la que se asignan los costos de personal</t>
  </si>
  <si>
    <t>En esta esta hoja de cálculo de los productos se agregan los costos incluidos en las hojas de cálculo "Presupuesto del acuerdo de asociación sobre el terreno" y "Desglose del personal", de conformidad con el formato revisado del modelo del PMA para los presupuestos de las carteras de proyectos en los países</t>
  </si>
  <si>
    <t>Modalidad de transferencia relativa al fortalecimiento de las capacidades</t>
  </si>
  <si>
    <t>Total de la modalidad de transferencia relativa al fortalecimiento de las capacidades (sección III)</t>
  </si>
  <si>
    <t>* La asignación de costos en esta partida debe basarse en el número de miembros de personal previsto para esta categoría de costos.</t>
  </si>
  <si>
    <t xml:space="preserve">* La asignación de costos en esta partida debe basarse en el número de miembros de personal previsto para esta categoría de costos. </t>
  </si>
  <si>
    <t>Costos de entrega y distribución</t>
  </si>
  <si>
    <t>Costos de entrega y distribución - tasa/tonelada</t>
  </si>
  <si>
    <t>Costos de entrega y distribución  - % del valor de la transferencia de base monetaria</t>
  </si>
  <si>
    <t>(indíquese en la hoja de cálculo "Desglose del personal")</t>
  </si>
  <si>
    <t>Costo efectivo de los servicios conforme a la factura o el resumen de pagos pendientes presentado</t>
  </si>
  <si>
    <t>Alimentos - Costos de transferencia, sección I (no basados en las toneladas*)</t>
  </si>
  <si>
    <t>Otros costos relacionados con el fortalecimiento de las capacidades.</t>
  </si>
  <si>
    <t xml:space="preserve">Costos de los suministros directamente relacionados con las actividades de fortalecimiento de las capacidades. </t>
  </si>
  <si>
    <t>* Costo efectivo de los servicios conforme a la factura o el resumen de cobros pendientes presentado (en el caso de los costos de personal y relacionados con el personal en los que no se contemple la modalidad de pago de la tasa por tonelada).</t>
  </si>
  <si>
    <r>
      <t xml:space="preserve">Costos salariales del personal que trabaja en la modalidad de transferencias de base monetaria, incluido el que participa directamente en el traslado de dichas transferencias a los beneficiarios </t>
    </r>
    <r>
      <rPr>
        <i/>
        <sz val="11"/>
        <rFont val="Calibri"/>
        <family val="2"/>
      </rPr>
      <t>(todo el personal que trabaja en esta modalidad, incluido el personal encargado de la distribución, debe consignarse en esta partida presupuestaria)</t>
    </r>
    <r>
      <rPr>
        <sz val="11"/>
        <rFont val="Calibri"/>
        <family val="2"/>
      </rPr>
      <t>.</t>
    </r>
  </si>
  <si>
    <t>Alimentos - Costos de transferencia, sección I</t>
  </si>
  <si>
    <t>Transferencias de base monetaria - Costos de transferencia, sección II</t>
  </si>
  <si>
    <t>Fortalecimiento de las capacidades - Costos de transferencia, sección III</t>
  </si>
  <si>
    <t>Costos de apoyo directo del asociado cooperante, sección V</t>
  </si>
  <si>
    <r>
      <t>Alimentos - Costos de transferencia, sección I</t>
    </r>
    <r>
      <rPr>
        <sz val="9"/>
        <color rgb="FFFF0000"/>
        <rFont val="Arial"/>
        <family val="2"/>
      </rPr>
      <t/>
    </r>
  </si>
  <si>
    <r>
      <rPr>
        <sz val="12"/>
        <rFont val="Arial"/>
        <family val="2"/>
      </rPr>
      <t>*</t>
    </r>
    <r>
      <rPr>
        <sz val="9"/>
        <rFont val="Arial"/>
        <family val="2"/>
      </rPr>
      <t xml:space="preserve"> </t>
    </r>
    <r>
      <rPr>
        <b/>
        <sz val="9"/>
        <rFont val="Arial"/>
        <family val="2"/>
      </rPr>
      <t>NOTA</t>
    </r>
    <r>
      <rPr>
        <sz val="9"/>
        <rFont val="Arial"/>
        <family val="2"/>
      </rPr>
      <t xml:space="preserve"> sobre la asignación a la categoría de costos de personal </t>
    </r>
    <r>
      <rPr>
        <b/>
        <sz val="9"/>
        <rFont val="Arial"/>
        <family val="2"/>
      </rPr>
      <t>“Alimentos - Costos de transferencia, sección I (no basados en las toneladas)”</t>
    </r>
    <r>
      <rPr>
        <sz val="9"/>
        <rFont val="Arial"/>
        <family val="2"/>
      </rPr>
      <t xml:space="preserve">: Se deberá elegir esta categoría para los costos de personal y relacionados con el personal de la modalidad de transferencia de alimentos en los que no se contemple la modalidad de pago de la tasa por tonelada. 
Al elegir “Alimentos - Costos de transferencia, sección I (no basados en las toneladas)”, la cuantía indicada en la columna </t>
    </r>
    <r>
      <rPr>
        <b/>
        <sz val="9"/>
        <rFont val="Arial"/>
        <family val="2"/>
      </rPr>
      <t>“Costo/mes”</t>
    </r>
    <r>
      <rPr>
        <sz val="9"/>
        <rFont val="Arial"/>
        <family val="2"/>
      </rPr>
      <t xml:space="preserve"> deberá incluir </t>
    </r>
    <r>
      <rPr>
        <u/>
        <sz val="9"/>
        <rFont val="Arial"/>
        <family val="2"/>
      </rPr>
      <t xml:space="preserve">tanto los salarios como otro tipo de costos relacionados con el personal </t>
    </r>
    <r>
      <rPr>
        <sz val="9"/>
        <rFont val="Arial"/>
        <family val="2"/>
      </rPr>
      <t>(esto es, “Viajes”, “Capacitación”, “Seguridad del personal” y “Otros costos de personal”).</t>
    </r>
  </si>
  <si>
    <t>Número de toneladas distribuidas multiplicado por la tasa por tonelada *</t>
  </si>
  <si>
    <t>** Deben incluirse los costos directamente relacionados con el mecanismo de entrega. Los costos de "equipo y programas informáticos" y de "bienes fungibles" que estén relacionados con los "Costos de apoyo directo del asociado cooperante" deben reflejarse en la sección V.</t>
  </si>
  <si>
    <t>**  Los costos de "equipo y suministros" que estén relacionados con los "Costos de apoyo directo del asociado cooperante" deben reflejarse en la sección V.</t>
  </si>
  <si>
    <t>Plantilla del presupuesto del acuerdo de asociación sobre el terreno, versión de 26 de noviembre de 2018</t>
  </si>
  <si>
    <t>Mid-Term Evaluation</t>
  </si>
  <si>
    <t>Value in USD</t>
  </si>
  <si>
    <t xml:space="preserve">Material Group </t>
  </si>
  <si>
    <t xml:space="preserve"> Cost Category </t>
  </si>
  <si>
    <t xml:space="preserve"> GL account </t>
  </si>
  <si>
    <t xml:space="preserve"> GL description </t>
  </si>
  <si>
    <t xml:space="preserve">I </t>
  </si>
  <si>
    <t>D001002</t>
  </si>
  <si>
    <t>FL</t>
  </si>
  <si>
    <t>Delivery and Distribution costs: FLA (NGO) Expenses</t>
  </si>
  <si>
    <t>V</t>
  </si>
  <si>
    <t>P002001</t>
  </si>
  <si>
    <t>Other FLA (NGO) Expenses</t>
  </si>
  <si>
    <t>II</t>
  </si>
  <si>
    <t>CD</t>
  </si>
  <si>
    <t>III</t>
  </si>
  <si>
    <t>SB</t>
  </si>
  <si>
    <t>Operational Expenses</t>
  </si>
  <si>
    <t>IV + V</t>
  </si>
  <si>
    <t>P001005</t>
  </si>
  <si>
    <t>IA</t>
  </si>
  <si>
    <t>Cont. Serv. Evaluation</t>
  </si>
  <si>
    <t>P001003</t>
  </si>
  <si>
    <t>P001004</t>
  </si>
  <si>
    <t>Cont. Serv. Monitoring</t>
  </si>
  <si>
    <t>P001007</t>
  </si>
  <si>
    <t>Cont. Services: Assessments/Pre-Appraisal</t>
  </si>
  <si>
    <t>P001006</t>
  </si>
  <si>
    <t>Activity Management Costs-Operational Expenses</t>
  </si>
  <si>
    <t>Evaluación</t>
  </si>
  <si>
    <t>Evaluación de mitad de período</t>
  </si>
  <si>
    <t>Seguimiento</t>
  </si>
  <si>
    <t>Valoración previa</t>
  </si>
  <si>
    <t>Otros servicios por contrata</t>
  </si>
  <si>
    <t>Evaluación Con respecto al total parcial de las secciones I a IV (%)</t>
  </si>
  <si>
    <t>Evaluación de mitad de período Con respecto al total parcial de las secciones I a IV (%)</t>
  </si>
  <si>
    <t>Seguimiento Con respecto al total parcial de las secciones I a IV (%)</t>
  </si>
  <si>
    <t>Valoración previa Con respecto al total parcial de las secciones I a IV (%)</t>
  </si>
  <si>
    <t>Otros servicios por contrata Con respecto al total parcial de las secciones I a IV (%)</t>
  </si>
  <si>
    <t>Lugar de destino</t>
  </si>
  <si>
    <t>Ubicación</t>
  </si>
  <si>
    <t>TOTAL PMA</t>
  </si>
  <si>
    <t>Costos salariales del personal que trabaja en la distribución de alimentos (salvo los del trabajo eventual, que deben consignarse en la línea presupuestaria "Almacenamiento". Los costos salariales de cualquier otro miembro del personal que trabaje en la modalidad de transferencia de alimentos deben indicarse aquí).</t>
  </si>
  <si>
    <t>Costos de reuniones o talleres cuando dichos costos estén relacionados con la mejora de la capacidad local o nacional.</t>
  </si>
  <si>
    <t>Costos del transporte efectuado para la entrega de los bienes de equipo.</t>
  </si>
  <si>
    <t>Aquí (y no en la hoja de cálculo "Desglose del personal") se deberán indicar el salario del personal y los costos relacionados con el personal de quienes participen en las actividades de evaluación, además de otros costos de evaluación, incluidos los costos de viajes del personal.</t>
  </si>
  <si>
    <t>Equipo informático y de telecomunicaciones</t>
  </si>
  <si>
    <t>Costos de vehículos</t>
  </si>
  <si>
    <t>Otros costos de evaluación</t>
  </si>
  <si>
    <t>Aquí (y no en la hoja de cálculo "Desglose del personal") se deberán indicar el salario del personal y los costos relacionados con el personal de quienes participen en las actividades de seguimiento, además de otros costos de seguimiento, incluidos los costos de viajes del personal.</t>
  </si>
  <si>
    <t>Otros costos de seguimiento</t>
  </si>
  <si>
    <t>Aquí (y no en la hoja de cálculo "Desglose del personal") se deberán indicar el salario del personal y los costos relacionados con el personal de quienes participen en las actividades de la evaluación de mitad de período, además de los otros costos relacionados con las actividades.</t>
  </si>
  <si>
    <t>Otros costos relacionados con la evaluación de mitad de período que guarden relación con el servicio prestado (equipo informático y de telecomunicaciones, costos de vehículos, otros costos...).</t>
  </si>
  <si>
    <t>Costos de cualquier otro servicio contratado externamente, incluidos los de las actividades relacionadas con el módulo de acción agrupada de logística.</t>
  </si>
  <si>
    <t>Otros costos, por ejemplos costos relacionados con actividades de selección de los beneficiarios, sensibilización, registro, mantenimiento o retroalimentación de bases de datos para la gestión de los beneficiarios.</t>
  </si>
  <si>
    <t>Aquí (y no en la hoja de cálculo "Desglose del personal") se deberán indicar el salario del personal y los costos relacionados con el personal de quienes participen en las actividades de valoración previa, además de los otros costos relacionados con las actividades.</t>
  </si>
  <si>
    <t>Otros costos relacionados con la valoración previa que guarden relación con el servicio prestado (equipo informático y de telecomunicaciones, costos de vehículos, otros costos...).</t>
  </si>
  <si>
    <t xml:space="preserve">Evaluación de mitad de período </t>
  </si>
  <si>
    <t xml:space="preserve">Otros servicios por contrata
</t>
  </si>
  <si>
    <t xml:space="preserve">Nota: Adviértase que el seguimiento ordinario relacionado con la distribución de los productos y/o las transferencias de base monetaria se debe presupuestar en las secciones I y II de la plantilla del presupuesto. Asimismo, cuando un asociado preste servicios al Gobierno por falta de capacidad nacional (siendo el Gobierno el usuario principal), los costos se deberán imputar a "Fortalecimiento de las capacidades" (Sección III). </t>
  </si>
  <si>
    <r>
      <rPr>
        <b/>
        <sz val="11"/>
        <rFont val="Calibri"/>
        <family val="2"/>
        <scheme val="minor"/>
      </rPr>
      <t>Valoración previa</t>
    </r>
    <r>
      <rPr>
        <sz val="11"/>
        <rFont val="Calibri"/>
        <family val="2"/>
        <scheme val="minor"/>
      </rPr>
      <t xml:space="preserve">
Otros costos de las ONG, como los costos de evaluaciones previas que no sean evaluaciones periódicas de determinadas actividades (por ejemplo, las realizadas para determinar los lugares de distribución o estudios de mercado relacionados con la actividad).</t>
    </r>
  </si>
  <si>
    <r>
      <rPr>
        <b/>
        <sz val="11"/>
        <rFont val="Calibri"/>
        <family val="2"/>
        <scheme val="minor"/>
      </rPr>
      <t>Seguimiento</t>
    </r>
    <r>
      <rPr>
        <sz val="11"/>
        <rFont val="Calibri"/>
        <family val="2"/>
        <scheme val="minor"/>
      </rPr>
      <t xml:space="preserve">
Costos del seguimiento de la distribución o el seguimiento posterior a la distribución de los productos y/o las transferencias de base monetaria, así como exámenes realizados por asociados contratados externamente a causa de las limitaciones de capacidad o de acceso.</t>
    </r>
  </si>
  <si>
    <r>
      <rPr>
        <b/>
        <sz val="11"/>
        <rFont val="Calibri"/>
        <family val="2"/>
        <scheme val="minor"/>
      </rPr>
      <t>Evaluación</t>
    </r>
    <r>
      <rPr>
        <sz val="11"/>
        <rFont val="Calibri"/>
        <family val="2"/>
        <scheme val="minor"/>
      </rPr>
      <t xml:space="preserve">
Costos relacionados con la gestión y realización de evaluaciones descentralizadas, incluidos los costos de talleres, impresión y traducción de los informes de evaluación.</t>
    </r>
  </si>
  <si>
    <t>Servicios por contrata - Evaluación</t>
  </si>
  <si>
    <t>Servicios por contrata - Seguimiento</t>
  </si>
  <si>
    <t>Servicios por contrata - Otros</t>
  </si>
  <si>
    <t>Según lo indicado en la Seccción IV (partida "Evaluación"), MÁS "Prorrata del presupuesto en las secciones V y VI*"</t>
  </si>
  <si>
    <t>Según lo indicado en la Seccción IV (partidas "Evaluación de mitad de período" y "Seguimiento"), MÁS "Prorrata del presupuesto en las secciones V y VI*"</t>
  </si>
  <si>
    <t>Según lo indicado en la Seccción IV (partidas "Valoración previa" y "Otros servicios por contrata"), MÁS "Prorrata del presupuesto en las secciones V y VI*"</t>
  </si>
  <si>
    <t>* Los costos que figuran en las secciones V y VI se han prorrateado entre las modalidades de transferencia de alimentos, transferencia de base monetaria, fortalecimiento de las capacidades y la partida presupuestaria "Ejecución" en función del valor consignado en estas cuatro categorías de costos en las secciones I. a IV.</t>
  </si>
  <si>
    <t>Correspondencia con los compromisos registrados en WINGS ----- Exclusivamente para uso interno del PMA</t>
  </si>
  <si>
    <t>En esta hoja se establece la correspondencia de los costos incluidos en las hojas de cálculo "Presupuesto del acuerdo de asociación sobre el terreno" y "Desglose del personal" con los códigos de los epígrafes "Cost Category", "Material Group" y "GL account", según la nueva estructura de costos.</t>
  </si>
  <si>
    <t xml:space="preserve">Partidas de compromisos y gastos del acuerdo de asociación sobre el terreno por la generación del acuerdo de definición del servicio </t>
  </si>
  <si>
    <t xml:space="preserve"> PARTIDA DEL PRESUPUESTO DEL ACUERDO DE ASOCIACIÓN SOBRE EL TERRENO</t>
  </si>
  <si>
    <t xml:space="preserve">Macrocategoría de costos del presupuesto de la cartera de proyectos en el país </t>
  </si>
  <si>
    <t>Descripción de la partida de compromisos</t>
  </si>
  <si>
    <t xml:space="preserve"> Sección</t>
  </si>
  <si>
    <t xml:space="preserve"> Descripción </t>
  </si>
  <si>
    <t>Alimentos</t>
  </si>
  <si>
    <t xml:space="preserve">Costos del asociado cooperante - entrega y distribución: gastos relacionados con el acuerdo de asociación sobre el terreno (de la ONG) </t>
  </si>
  <si>
    <t>Costos de apoyo directo del asociado cooperante</t>
  </si>
  <si>
    <t xml:space="preserve">Costos del asociado cooperante - costos fijos: gastos relacionados con el acuerdo de asociación sobre el terreno (de la ONG) </t>
  </si>
  <si>
    <t>Total de la modalidad de transferencia de alimentos</t>
  </si>
  <si>
    <t xml:space="preserve">Modalidad de transferencia de base monetaria </t>
  </si>
  <si>
    <t>TBM, efectivo y cupones</t>
  </si>
  <si>
    <t>Transferencias de base monetaria - entrega y distribución: gastos relacionados con el acuerdo de asociación sobre el terreno (de la ONG)</t>
  </si>
  <si>
    <t xml:space="preserve">Tranferencias de base monetaria - costos fijos: gastos relacionados con el acuerdo de asociación sobre el terreno (de la ONG) </t>
  </si>
  <si>
    <t>Total de la modalidad de transferencia de base monetaria</t>
  </si>
  <si>
    <t>Fortalecimiento de las capacidades</t>
  </si>
  <si>
    <t xml:space="preserve">Fortalecimiento de las capacidades - entrega y distribución: gastos relacionados con el acuerdo de asociación sobre el terreno (de la ONG) </t>
  </si>
  <si>
    <t xml:space="preserve">Fortalecimiento de las capacidades - costos fijos: gastos relacionados con el acuerdo de asociación sobre el terreno (de la ONG) </t>
  </si>
  <si>
    <t>Total de ejecución</t>
  </si>
  <si>
    <t>Servicios técnicos y de especialistas y costos de apoyo directo del asociado cooperante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</si>
</sst>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_-* #,##0.00_-;\-* #,##0.00_-;_-* &quot;-&quot;??_-;_-@_-"/>
    <numFmt numFmtId="165" formatCode="_-* #,##0_-;\-* #,##0_-;_-* &quot;-&quot;??_-;_-@_-"/>
    <numFmt numFmtId="166" formatCode="#,##0_ &quot;MT&quot;"/>
    <numFmt numFmtId="167" formatCode="_-[$$-409]* #,##0_ ;_-[$$-409]* \-#,##0\ ;_-[$$-409]* &quot;-&quot;??_ ;_-@_ "/>
    <numFmt numFmtId="168" formatCode="[$₹-445]\ #,##0;[$₹-445]\ \-#,##0"/>
    <numFmt numFmtId="169" formatCode="[$-C09]dd\-mmm\-yy;@"/>
    <numFmt numFmtId="170" formatCode="_-* #,##0.0_-;\-* #,##0.0_-;_-* &quot;-&quot;??_-;_-@_-"/>
  </numFmts>
  <fonts count="42" x14ac:knownFonts="1">
    <font>
      <sz val="10"/>
      <name val="Arial"/>
    </font>
    <font>
      <sz val="11"/>
      <color theme="1"/>
      <name val="Calibri"/>
      <family val="2"/>
      <scheme val="minor"/>
    </font>
    <font>
      <sz val="10"/>
      <name val="Arial"/>
      <family val="2"/>
    </font>
    <font>
      <sz val="8"/>
      <name val="Arial"/>
      <family val="2"/>
    </font>
    <font>
      <sz val="10"/>
      <name val="Arial"/>
      <family val="2"/>
    </font>
    <font>
      <b/>
      <sz val="9"/>
      <name val="Arial"/>
      <family val="2"/>
    </font>
    <font>
      <sz val="9"/>
      <name val="Arial"/>
      <family val="2"/>
    </font>
    <font>
      <b/>
      <sz val="9"/>
      <color theme="0"/>
      <name val="Arial"/>
      <family val="2"/>
    </font>
    <font>
      <sz val="9"/>
      <color theme="0"/>
      <name val="Arial"/>
      <family val="2"/>
    </font>
    <font>
      <b/>
      <sz val="9"/>
      <color rgb="FFFF0000"/>
      <name val="Arial"/>
      <family val="2"/>
    </font>
    <font>
      <b/>
      <sz val="9"/>
      <color theme="3"/>
      <name val="Arial"/>
      <family val="2"/>
    </font>
    <font>
      <sz val="9"/>
      <color indexed="81"/>
      <name val="Tahoma"/>
      <family val="2"/>
    </font>
    <font>
      <sz val="9"/>
      <color rgb="FFC00000"/>
      <name val="Arial"/>
      <family val="2"/>
    </font>
    <font>
      <i/>
      <sz val="9"/>
      <name val="Arial"/>
      <family val="2"/>
    </font>
    <font>
      <i/>
      <sz val="9"/>
      <color theme="0"/>
      <name val="Arial"/>
      <family val="2"/>
    </font>
    <font>
      <b/>
      <i/>
      <sz val="9"/>
      <name val="Arial"/>
      <family val="2"/>
    </font>
    <font>
      <b/>
      <sz val="10"/>
      <name val="Arial"/>
      <family val="2"/>
    </font>
    <font>
      <b/>
      <sz val="9"/>
      <color theme="0" tint="-4.9989318521683403E-2"/>
      <name val="Arial"/>
      <family val="2"/>
    </font>
    <font>
      <sz val="9"/>
      <color theme="0" tint="-4.9989318521683403E-2"/>
      <name val="Arial"/>
      <family val="2"/>
    </font>
    <font>
      <b/>
      <sz val="9"/>
      <color rgb="FFC00000"/>
      <name val="Arial"/>
      <family val="2"/>
    </font>
    <font>
      <b/>
      <sz val="10"/>
      <color rgb="FFFF0000"/>
      <name val="Arial"/>
      <family val="2"/>
    </font>
    <font>
      <sz val="10"/>
      <color rgb="FFC00000"/>
      <name val="Arial"/>
      <family val="2"/>
    </font>
    <font>
      <sz val="8"/>
      <color rgb="FFC00000"/>
      <name val="Arial"/>
      <family val="2"/>
    </font>
    <font>
      <b/>
      <sz val="11"/>
      <name val="Calibri"/>
      <family val="2"/>
      <scheme val="minor"/>
    </font>
    <font>
      <sz val="11"/>
      <name val="Calibri"/>
      <family val="2"/>
      <scheme val="minor"/>
    </font>
    <font>
      <sz val="11"/>
      <name val="Calibri"/>
      <family val="2"/>
    </font>
    <font>
      <i/>
      <sz val="10"/>
      <name val="Calibri"/>
      <family val="2"/>
      <scheme val="minor"/>
    </font>
    <font>
      <i/>
      <sz val="11"/>
      <name val="Calibri"/>
      <family val="2"/>
    </font>
    <font>
      <b/>
      <sz val="8"/>
      <name val="Arial"/>
      <family val="2"/>
    </font>
    <font>
      <i/>
      <sz val="8"/>
      <name val="Arial"/>
      <family val="2"/>
    </font>
    <font>
      <b/>
      <sz val="9"/>
      <color indexed="81"/>
      <name val="Tahoma"/>
      <family val="2"/>
    </font>
    <font>
      <b/>
      <i/>
      <sz val="10"/>
      <color theme="3"/>
      <name val="Arial"/>
      <family val="2"/>
    </font>
    <font>
      <b/>
      <sz val="14"/>
      <color theme="3"/>
      <name val="Arial"/>
      <family val="2"/>
    </font>
    <font>
      <sz val="9"/>
      <color rgb="FFFF0000"/>
      <name val="Arial"/>
      <family val="2"/>
    </font>
    <font>
      <sz val="12"/>
      <name val="Arial"/>
      <family val="2"/>
    </font>
    <font>
      <u/>
      <sz val="9"/>
      <name val="Arial"/>
      <family val="2"/>
    </font>
    <font>
      <i/>
      <sz val="10"/>
      <color rgb="FFFF0000"/>
      <name val="Calibri"/>
      <family val="2"/>
      <scheme val="minor"/>
    </font>
    <font>
      <sz val="9"/>
      <color theme="1"/>
      <name val="Arial"/>
      <family val="2"/>
    </font>
    <font>
      <b/>
      <sz val="9"/>
      <color rgb="FFFFFFFF"/>
      <name val="Arial"/>
      <family val="2"/>
    </font>
    <font>
      <sz val="9"/>
      <color rgb="FF000000"/>
      <name val="Arial"/>
      <family val="2"/>
    </font>
    <font>
      <b/>
      <sz val="9"/>
      <color rgb="FF000000"/>
      <name val="Arial"/>
      <family val="2"/>
    </font>
    <font>
      <b/>
      <sz val="9"/>
      <color theme="1"/>
      <name val="Arial"/>
      <family val="2"/>
    </font>
  </fonts>
  <fills count="20">
    <fill>
      <patternFill patternType="none"/>
    </fill>
    <fill>
      <patternFill patternType="gray125"/>
    </fill>
    <fill>
      <patternFill patternType="solid">
        <fgColor indexed="9"/>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
      <patternFill patternType="solid">
        <fgColor rgb="FFFFFFCC"/>
        <bgColor indexed="64"/>
      </patternFill>
    </fill>
    <fill>
      <patternFill patternType="solid">
        <fgColor rgb="FFCCFFCC"/>
        <bgColor indexed="64"/>
      </patternFill>
    </fill>
    <fill>
      <patternFill patternType="solid">
        <fgColor theme="2" tint="-0.249977111117893"/>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9CC2E5"/>
        <bgColor indexed="64"/>
      </patternFill>
    </fill>
    <fill>
      <patternFill patternType="solid">
        <fgColor rgb="FFFFFFFF"/>
        <bgColor indexed="64"/>
      </patternFill>
    </fill>
    <fill>
      <patternFill patternType="solid">
        <fgColor theme="0" tint="-0.249977111117893"/>
        <bgColor indexed="64"/>
      </patternFill>
    </fill>
    <fill>
      <patternFill patternType="solid">
        <fgColor rgb="FF2F75B5"/>
        <bgColor indexed="64"/>
      </patternFill>
    </fill>
    <fill>
      <patternFill patternType="solid">
        <fgColor theme="3" tint="0.39997558519241921"/>
        <bgColor indexed="64"/>
      </patternFill>
    </fill>
    <fill>
      <patternFill patternType="solid">
        <fgColor rgb="FFDDEBF7"/>
        <bgColor indexed="64"/>
      </patternFill>
    </fill>
  </fills>
  <borders count="129">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thin">
        <color auto="1"/>
      </left>
      <right style="thin">
        <color auto="1"/>
      </right>
      <top/>
      <bottom/>
      <diagonal/>
    </border>
    <border>
      <left style="medium">
        <color auto="1"/>
      </left>
      <right style="medium">
        <color auto="1"/>
      </right>
      <top/>
      <bottom/>
      <diagonal/>
    </border>
    <border>
      <left style="medium">
        <color auto="1"/>
      </left>
      <right/>
      <top/>
      <bottom/>
      <diagonal/>
    </border>
    <border>
      <left/>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medium">
        <color indexed="64"/>
      </top>
      <bottom style="medium">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style="thin">
        <color auto="1"/>
      </bottom>
      <diagonal/>
    </border>
    <border>
      <left style="medium">
        <color auto="1"/>
      </left>
      <right style="thin">
        <color indexed="64"/>
      </right>
      <top style="medium">
        <color auto="1"/>
      </top>
      <bottom style="medium">
        <color auto="1"/>
      </bottom>
      <diagonal/>
    </border>
    <border>
      <left/>
      <right/>
      <top/>
      <bottom style="thin">
        <color theme="0"/>
      </bottom>
      <diagonal/>
    </border>
    <border>
      <left/>
      <right/>
      <top style="thin">
        <color theme="0"/>
      </top>
      <bottom style="thin">
        <color theme="0"/>
      </bottom>
      <diagonal/>
    </border>
    <border>
      <left/>
      <right/>
      <top style="thin">
        <color theme="0"/>
      </top>
      <bottom/>
      <diagonal/>
    </border>
    <border>
      <left style="thin">
        <color indexed="64"/>
      </left>
      <right style="medium">
        <color auto="1"/>
      </right>
      <top style="medium">
        <color auto="1"/>
      </top>
      <bottom style="medium">
        <color auto="1"/>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right/>
      <top/>
      <bottom style="thin">
        <color auto="1"/>
      </bottom>
      <diagonal/>
    </border>
    <border>
      <left/>
      <right style="thin">
        <color auto="1"/>
      </right>
      <top/>
      <bottom style="thin">
        <color auto="1"/>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auto="1"/>
      </left>
      <right style="thin">
        <color auto="1"/>
      </right>
      <top style="thin">
        <color auto="1"/>
      </top>
      <bottom style="hair">
        <color theme="0" tint="-0.34998626667073579"/>
      </bottom>
      <diagonal/>
    </border>
    <border>
      <left style="thin">
        <color auto="1"/>
      </left>
      <right style="thin">
        <color auto="1"/>
      </right>
      <top style="hair">
        <color theme="0" tint="-0.34998626667073579"/>
      </top>
      <bottom style="hair">
        <color theme="0" tint="-0.34998626667073579"/>
      </bottom>
      <diagonal/>
    </border>
    <border>
      <left style="thin">
        <color auto="1"/>
      </left>
      <right style="thin">
        <color auto="1"/>
      </right>
      <top/>
      <bottom style="medium">
        <color auto="1"/>
      </bottom>
      <diagonal/>
    </border>
    <border>
      <left style="thin">
        <color indexed="64"/>
      </left>
      <right/>
      <top style="medium">
        <color auto="1"/>
      </top>
      <bottom/>
      <diagonal/>
    </border>
    <border>
      <left style="hair">
        <color auto="1"/>
      </left>
      <right style="thin">
        <color theme="0" tint="-0.24994659260841701"/>
      </right>
      <top style="medium">
        <color auto="1"/>
      </top>
      <bottom style="thin">
        <color theme="0" tint="-0.24994659260841701"/>
      </bottom>
      <diagonal/>
    </border>
    <border>
      <left style="thin">
        <color theme="0" tint="-0.24994659260841701"/>
      </left>
      <right style="thin">
        <color theme="0" tint="-0.24994659260841701"/>
      </right>
      <top style="medium">
        <color auto="1"/>
      </top>
      <bottom style="thin">
        <color theme="0" tint="-0.24994659260841701"/>
      </bottom>
      <diagonal/>
    </border>
    <border>
      <left style="hair">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hair">
        <color auto="1"/>
      </left>
      <right style="thin">
        <color theme="0" tint="-0.24994659260841701"/>
      </right>
      <top style="thin">
        <color theme="0" tint="-0.24994659260841701"/>
      </top>
      <bottom style="thin">
        <color auto="1"/>
      </bottom>
      <diagonal/>
    </border>
    <border>
      <left style="thin">
        <color theme="0" tint="-0.24994659260841701"/>
      </left>
      <right style="thin">
        <color theme="0" tint="-0.24994659260841701"/>
      </right>
      <top style="thin">
        <color theme="0" tint="-0.24994659260841701"/>
      </top>
      <bottom style="thin">
        <color auto="1"/>
      </bottom>
      <diagonal/>
    </border>
    <border>
      <left style="thin">
        <color theme="0" tint="-0.24994659260841701"/>
      </left>
      <right/>
      <top style="medium">
        <color auto="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auto="1"/>
      </bottom>
      <diagonal/>
    </border>
    <border>
      <left style="thin">
        <color indexed="64"/>
      </left>
      <right style="thin">
        <color theme="0" tint="-0.24994659260841701"/>
      </right>
      <top style="medium">
        <color auto="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indexed="64"/>
      </bottom>
      <diagonal/>
    </border>
    <border>
      <left style="thin">
        <color indexed="64"/>
      </left>
      <right/>
      <top/>
      <bottom style="thin">
        <color indexed="64"/>
      </bottom>
      <diagonal/>
    </border>
    <border>
      <left style="thin">
        <color auto="1"/>
      </left>
      <right style="thin">
        <color auto="1"/>
      </right>
      <top style="medium">
        <color auto="1"/>
      </top>
      <bottom style="thin">
        <color theme="0" tint="-0.24994659260841701"/>
      </bottom>
      <diagonal/>
    </border>
    <border>
      <left style="thin">
        <color auto="1"/>
      </left>
      <right style="thin">
        <color auto="1"/>
      </right>
      <top style="thin">
        <color theme="0" tint="-0.24994659260841701"/>
      </top>
      <bottom style="thin">
        <color theme="0" tint="-0.24994659260841701"/>
      </bottom>
      <diagonal/>
    </border>
    <border>
      <left style="thin">
        <color auto="1"/>
      </left>
      <right style="thin">
        <color auto="1"/>
      </right>
      <top style="thin">
        <color theme="0" tint="-0.24994659260841701"/>
      </top>
      <bottom style="thin">
        <color auto="1"/>
      </bottom>
      <diagonal/>
    </border>
    <border>
      <left style="thin">
        <color auto="1"/>
      </left>
      <right style="thin">
        <color theme="0" tint="-0.24994659260841701"/>
      </right>
      <top style="thin">
        <color auto="1"/>
      </top>
      <bottom style="thin">
        <color theme="0" tint="-0.24994659260841701"/>
      </bottom>
      <diagonal/>
    </border>
    <border>
      <left style="thin">
        <color theme="0" tint="-0.24994659260841701"/>
      </left>
      <right style="thin">
        <color theme="0" tint="-0.24994659260841701"/>
      </right>
      <top style="thin">
        <color auto="1"/>
      </top>
      <bottom style="thin">
        <color theme="0" tint="-0.24994659260841701"/>
      </bottom>
      <diagonal/>
    </border>
    <border>
      <left style="thin">
        <color indexed="64"/>
      </left>
      <right style="thin">
        <color theme="0" tint="-0.24994659260841701"/>
      </right>
      <top style="thin">
        <color indexed="64"/>
      </top>
      <bottom style="thin">
        <color indexed="64"/>
      </bottom>
      <diagonal/>
    </border>
    <border>
      <left style="thin">
        <color theme="0" tint="-0.24994659260841701"/>
      </left>
      <right style="thin">
        <color theme="0" tint="-0.24994659260841701"/>
      </right>
      <top style="thin">
        <color indexed="64"/>
      </top>
      <bottom style="thin">
        <color indexed="64"/>
      </bottom>
      <diagonal/>
    </border>
    <border>
      <left style="thin">
        <color theme="0" tint="-0.24994659260841701"/>
      </left>
      <right/>
      <top style="thin">
        <color indexed="64"/>
      </top>
      <bottom style="thin">
        <color indexed="64"/>
      </bottom>
      <diagonal/>
    </border>
    <border>
      <left style="thin">
        <color theme="0" tint="-0.24994659260841701"/>
      </left>
      <right/>
      <top style="thin">
        <color auto="1"/>
      </top>
      <bottom style="thin">
        <color theme="0" tint="-0.24994659260841701"/>
      </bottom>
      <diagonal/>
    </border>
    <border>
      <left style="thin">
        <color indexed="64"/>
      </left>
      <right style="thin">
        <color indexed="64"/>
      </right>
      <top style="thin">
        <color auto="1"/>
      </top>
      <bottom style="thin">
        <color theme="0" tint="-0.24994659260841701"/>
      </bottom>
      <diagonal/>
    </border>
    <border>
      <left style="thin">
        <color indexed="64"/>
      </left>
      <right/>
      <top style="thin">
        <color indexed="64"/>
      </top>
      <bottom style="hair">
        <color indexed="62"/>
      </bottom>
      <diagonal/>
    </border>
    <border>
      <left style="thin">
        <color indexed="64"/>
      </left>
      <right/>
      <top style="hair">
        <color auto="1"/>
      </top>
      <bottom style="hair">
        <color indexed="62"/>
      </bottom>
      <diagonal/>
    </border>
    <border>
      <left style="thin">
        <color indexed="64"/>
      </left>
      <right/>
      <top style="hair">
        <color auto="1"/>
      </top>
      <bottom style="thin">
        <color indexed="64"/>
      </bottom>
      <diagonal/>
    </border>
    <border>
      <left/>
      <right/>
      <top/>
      <bottom style="thin">
        <color theme="0" tint="-0.14996795556505021"/>
      </bottom>
      <diagonal/>
    </border>
    <border>
      <left/>
      <right/>
      <top style="thin">
        <color theme="0" tint="-0.14996795556505021"/>
      </top>
      <bottom style="thin">
        <color theme="0" tint="-0.14996795556505021"/>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style="thin">
        <color indexed="64"/>
      </left>
      <right/>
      <top/>
      <bottom style="thin">
        <color theme="0" tint="-0.14996795556505021"/>
      </bottom>
      <diagonal/>
    </border>
    <border>
      <left style="thin">
        <color indexed="64"/>
      </left>
      <right/>
      <top style="thin">
        <color theme="0" tint="-0.14996795556505021"/>
      </top>
      <bottom style="thin">
        <color theme="0" tint="-0.14996795556505021"/>
      </bottom>
      <diagonal/>
    </border>
    <border>
      <left style="thin">
        <color indexed="64"/>
      </left>
      <right/>
      <top style="thin">
        <color theme="0" tint="-0.14996795556505021"/>
      </top>
      <bottom/>
      <diagonal/>
    </border>
    <border>
      <left style="thin">
        <color auto="1"/>
      </left>
      <right style="thin">
        <color auto="1"/>
      </right>
      <top style="medium">
        <color indexed="64"/>
      </top>
      <bottom style="medium">
        <color indexed="64"/>
      </bottom>
      <diagonal/>
    </border>
    <border>
      <left style="medium">
        <color theme="0"/>
      </left>
      <right style="medium">
        <color auto="1"/>
      </right>
      <top style="medium">
        <color indexed="64"/>
      </top>
      <bottom style="medium">
        <color auto="1"/>
      </bottom>
      <diagonal/>
    </border>
    <border>
      <left/>
      <right/>
      <top style="thin">
        <color auto="1"/>
      </top>
      <bottom style="thin">
        <color theme="0" tint="-0.24994659260841701"/>
      </bottom>
      <diagonal/>
    </border>
    <border>
      <left/>
      <right/>
      <top style="thin">
        <color theme="0" tint="-0.2499465926084170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theme="0"/>
      </right>
      <top style="thin">
        <color auto="1"/>
      </top>
      <bottom style="thin">
        <color theme="0" tint="-0.24994659260841701"/>
      </bottom>
      <diagonal/>
    </border>
    <border>
      <left style="thin">
        <color theme="0"/>
      </left>
      <right style="thin">
        <color auto="1"/>
      </right>
      <top style="thin">
        <color auto="1"/>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auto="1"/>
      </right>
      <top style="thin">
        <color theme="0" tint="-0.24994659260841701"/>
      </top>
      <bottom style="thin">
        <color theme="0" tint="-0.24994659260841701"/>
      </bottom>
      <diagonal/>
    </border>
    <border>
      <left style="thin">
        <color indexed="64"/>
      </left>
      <right/>
      <top style="thin">
        <color theme="0" tint="-0.24994659260841701"/>
      </top>
      <bottom style="thin">
        <color auto="1"/>
      </bottom>
      <diagonal/>
    </border>
    <border>
      <left/>
      <right style="thin">
        <color auto="1"/>
      </right>
      <top style="thin">
        <color theme="0" tint="-0.24994659260841701"/>
      </top>
      <bottom style="thin">
        <color auto="1"/>
      </bottom>
      <diagonal/>
    </border>
    <border>
      <left/>
      <right style="thin">
        <color theme="0" tint="-0.24994659260841701"/>
      </right>
      <top style="thin">
        <color theme="0" tint="-0.24994659260841701"/>
      </top>
      <bottom style="thin">
        <color theme="0" tint="-0.24994659260841701"/>
      </bottom>
      <diagonal/>
    </border>
    <border>
      <left/>
      <right style="thin">
        <color theme="0"/>
      </right>
      <top style="medium">
        <color indexed="64"/>
      </top>
      <bottom style="medium">
        <color auto="1"/>
      </bottom>
      <diagonal/>
    </border>
    <border>
      <left style="thin">
        <color theme="0"/>
      </left>
      <right style="medium">
        <color theme="0"/>
      </right>
      <top style="medium">
        <color indexed="64"/>
      </top>
      <bottom style="medium">
        <color auto="1"/>
      </bottom>
      <diagonal/>
    </border>
    <border>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top style="thin">
        <color indexed="64"/>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auto="1"/>
      </bottom>
      <diagonal/>
    </border>
    <border>
      <left style="thin">
        <color theme="0"/>
      </left>
      <right/>
      <top/>
      <bottom style="thin">
        <color theme="0"/>
      </bottom>
      <diagonal/>
    </border>
    <border>
      <left style="medium">
        <color auto="1"/>
      </left>
      <right style="medium">
        <color auto="1"/>
      </right>
      <top style="medium">
        <color auto="1"/>
      </top>
      <bottom style="thin">
        <color theme="0" tint="-0.34998626667073579"/>
      </bottom>
      <diagonal/>
    </border>
    <border>
      <left style="medium">
        <color auto="1"/>
      </left>
      <right style="medium">
        <color auto="1"/>
      </right>
      <top style="thin">
        <color theme="0" tint="-0.34998626667073579"/>
      </top>
      <bottom style="medium">
        <color auto="1"/>
      </bottom>
      <diagonal/>
    </border>
    <border>
      <left style="thin">
        <color indexed="64"/>
      </left>
      <right style="medium">
        <color auto="1"/>
      </right>
      <top style="medium">
        <color auto="1"/>
      </top>
      <bottom style="thin">
        <color theme="0" tint="-0.34998626667073579"/>
      </bottom>
      <diagonal/>
    </border>
    <border>
      <left style="thin">
        <color indexed="64"/>
      </left>
      <right style="medium">
        <color auto="1"/>
      </right>
      <top style="thin">
        <color theme="0" tint="-0.34998626667073579"/>
      </top>
      <bottom style="medium">
        <color auto="1"/>
      </bottom>
      <diagonal/>
    </border>
    <border>
      <left style="medium">
        <color auto="1"/>
      </left>
      <right/>
      <top style="medium">
        <color auto="1"/>
      </top>
      <bottom style="thin">
        <color theme="0" tint="-0.34998626667073579"/>
      </bottom>
      <diagonal/>
    </border>
    <border>
      <left/>
      <right/>
      <top style="medium">
        <color auto="1"/>
      </top>
      <bottom style="thin">
        <color theme="0" tint="-0.34998626667073579"/>
      </bottom>
      <diagonal/>
    </border>
    <border>
      <left/>
      <right style="medium">
        <color auto="1"/>
      </right>
      <top style="medium">
        <color auto="1"/>
      </top>
      <bottom style="thin">
        <color theme="0" tint="-0.34998626667073579"/>
      </bottom>
      <diagonal/>
    </border>
    <border>
      <left style="medium">
        <color auto="1"/>
      </left>
      <right/>
      <top style="thin">
        <color theme="0" tint="-0.34998626667073579"/>
      </top>
      <bottom style="medium">
        <color auto="1"/>
      </bottom>
      <diagonal/>
    </border>
    <border>
      <left/>
      <right/>
      <top style="thin">
        <color theme="0" tint="-0.34998626667073579"/>
      </top>
      <bottom style="medium">
        <color auto="1"/>
      </bottom>
      <diagonal/>
    </border>
    <border>
      <left/>
      <right style="medium">
        <color auto="1"/>
      </right>
      <top style="thin">
        <color theme="0" tint="-0.34998626667073579"/>
      </top>
      <bottom style="medium">
        <color auto="1"/>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medium">
        <color auto="1"/>
      </top>
      <bottom style="thin">
        <color theme="0" tint="-0.24994659260841701"/>
      </bottom>
      <diagonal/>
    </border>
    <border>
      <left style="thin">
        <color auto="1"/>
      </left>
      <right/>
      <top/>
      <bottom style="medium">
        <color auto="1"/>
      </bottom>
      <diagonal/>
    </border>
    <border>
      <left/>
      <right/>
      <top/>
      <bottom style="medium">
        <color auto="1"/>
      </bottom>
      <diagonal/>
    </border>
  </borders>
  <cellStyleXfs count="7">
    <xf numFmtId="0" fontId="0" fillId="0" borderId="0"/>
    <xf numFmtId="43" fontId="2" fillId="0" borderId="0" applyFont="0" applyFill="0" applyBorder="0" applyAlignment="0" applyProtection="0"/>
    <xf numFmtId="164" fontId="4" fillId="0" borderId="0" applyFont="0" applyFill="0" applyBorder="0" applyAlignment="0" applyProtection="0"/>
    <xf numFmtId="9" fontId="4" fillId="0" borderId="0" applyFont="0" applyFill="0" applyBorder="0" applyAlignment="0" applyProtection="0"/>
    <xf numFmtId="164" fontId="2" fillId="0" borderId="0" applyFont="0" applyFill="0" applyBorder="0" applyAlignment="0" applyProtection="0"/>
    <xf numFmtId="0" fontId="2" fillId="0" borderId="0"/>
    <xf numFmtId="0" fontId="1" fillId="0" borderId="0"/>
  </cellStyleXfs>
  <cellXfs count="567">
    <xf numFmtId="0" fontId="0" fillId="0" borderId="0" xfId="0"/>
    <xf numFmtId="0" fontId="6" fillId="6" borderId="0" xfId="0" applyFont="1" applyFill="1" applyAlignment="1" applyProtection="1">
      <alignment vertical="center"/>
      <protection locked="0"/>
    </xf>
    <xf numFmtId="165" fontId="6" fillId="6" borderId="0" xfId="2" applyNumberFormat="1" applyFont="1" applyFill="1" applyAlignment="1" applyProtection="1">
      <alignment vertical="center"/>
      <protection locked="0"/>
    </xf>
    <xf numFmtId="0" fontId="6" fillId="6" borderId="0" xfId="0" applyFont="1" applyFill="1" applyProtection="1">
      <protection locked="0"/>
    </xf>
    <xf numFmtId="165" fontId="6" fillId="6" borderId="0" xfId="2" applyNumberFormat="1" applyFont="1" applyFill="1" applyBorder="1" applyAlignment="1" applyProtection="1">
      <alignment vertical="center"/>
      <protection locked="0"/>
    </xf>
    <xf numFmtId="165" fontId="5" fillId="10" borderId="4" xfId="2" applyNumberFormat="1" applyFont="1" applyFill="1" applyBorder="1" applyAlignment="1" applyProtection="1">
      <alignment horizontal="center" vertical="center"/>
    </xf>
    <xf numFmtId="165" fontId="6" fillId="9" borderId="0" xfId="2" applyNumberFormat="1" applyFont="1" applyFill="1" applyBorder="1" applyAlignment="1" applyProtection="1">
      <alignment vertical="center"/>
    </xf>
    <xf numFmtId="165" fontId="5" fillId="10" borderId="8" xfId="2" applyNumberFormat="1" applyFont="1" applyFill="1" applyBorder="1" applyAlignment="1" applyProtection="1">
      <alignment horizontal="center" vertical="center"/>
    </xf>
    <xf numFmtId="165" fontId="5" fillId="10" borderId="24" xfId="2" applyNumberFormat="1" applyFont="1" applyFill="1" applyBorder="1" applyAlignment="1" applyProtection="1">
      <alignment horizontal="center" vertical="center"/>
    </xf>
    <xf numFmtId="165" fontId="5" fillId="9" borderId="4" xfId="2" applyNumberFormat="1" applyFont="1" applyFill="1" applyBorder="1" applyAlignment="1" applyProtection="1">
      <alignment horizontal="center" vertical="center"/>
    </xf>
    <xf numFmtId="165" fontId="5" fillId="9" borderId="8" xfId="2" applyNumberFormat="1" applyFont="1" applyFill="1" applyBorder="1" applyAlignment="1" applyProtection="1">
      <alignment horizontal="center" vertical="center"/>
    </xf>
    <xf numFmtId="0" fontId="6" fillId="0" borderId="0" xfId="0" applyFont="1" applyProtection="1">
      <protection locked="0"/>
    </xf>
    <xf numFmtId="0" fontId="6" fillId="6" borderId="0" xfId="0" applyFont="1" applyFill="1" applyBorder="1" applyProtection="1">
      <protection locked="0"/>
    </xf>
    <xf numFmtId="0" fontId="6" fillId="6" borderId="0" xfId="0" applyFont="1" applyFill="1" applyAlignment="1" applyProtection="1">
      <alignment horizontal="left" vertical="center"/>
      <protection locked="0"/>
    </xf>
    <xf numFmtId="0" fontId="6" fillId="0" borderId="0" xfId="0" applyFont="1" applyAlignment="1" applyProtection="1">
      <alignment vertical="center"/>
      <protection locked="0"/>
    </xf>
    <xf numFmtId="0" fontId="6" fillId="2" borderId="0" xfId="0" applyFont="1" applyFill="1" applyAlignment="1" applyProtection="1">
      <alignment vertical="center"/>
      <protection locked="0"/>
    </xf>
    <xf numFmtId="0" fontId="6" fillId="0" borderId="0" xfId="0" applyFont="1" applyAlignment="1" applyProtection="1">
      <alignment horizontal="left" vertical="center"/>
      <protection locked="0"/>
    </xf>
    <xf numFmtId="0" fontId="6" fillId="2" borderId="0" xfId="0" applyFont="1" applyFill="1" applyBorder="1" applyProtection="1">
      <protection locked="0"/>
    </xf>
    <xf numFmtId="0" fontId="6" fillId="6" borderId="0" xfId="0" applyFont="1" applyFill="1" applyBorder="1" applyAlignment="1" applyProtection="1">
      <alignment horizontal="center"/>
      <protection locked="0"/>
    </xf>
    <xf numFmtId="0" fontId="6" fillId="6" borderId="0" xfId="0" applyFont="1" applyFill="1" applyBorder="1" applyAlignment="1" applyProtection="1">
      <alignment horizontal="center" vertical="center"/>
      <protection locked="0"/>
    </xf>
    <xf numFmtId="0" fontId="6" fillId="0" borderId="0" xfId="0" applyFont="1" applyFill="1" applyBorder="1" applyProtection="1">
      <protection locked="0"/>
    </xf>
    <xf numFmtId="0" fontId="6" fillId="2" borderId="0" xfId="0" applyFont="1" applyFill="1" applyProtection="1">
      <protection locked="0"/>
    </xf>
    <xf numFmtId="0" fontId="6" fillId="7" borderId="0" xfId="0" applyFont="1" applyFill="1" applyProtection="1">
      <protection locked="0"/>
    </xf>
    <xf numFmtId="0" fontId="6" fillId="6" borderId="0" xfId="0" applyFont="1" applyFill="1" applyAlignment="1" applyProtection="1">
      <alignment horizontal="center"/>
      <protection locked="0"/>
    </xf>
    <xf numFmtId="0" fontId="6" fillId="6" borderId="0" xfId="0" applyFont="1" applyFill="1" applyAlignment="1" applyProtection="1">
      <alignment horizontal="center" wrapText="1"/>
      <protection locked="0"/>
    </xf>
    <xf numFmtId="0" fontId="6" fillId="2" borderId="0" xfId="0" applyFont="1" applyFill="1" applyAlignment="1" applyProtection="1">
      <alignment horizontal="center"/>
      <protection locked="0"/>
    </xf>
    <xf numFmtId="165" fontId="5" fillId="2" borderId="0" xfId="2" applyNumberFormat="1" applyFont="1" applyFill="1" applyAlignment="1" applyProtection="1">
      <alignment vertical="center"/>
      <protection locked="0"/>
    </xf>
    <xf numFmtId="0" fontId="5" fillId="2" borderId="0" xfId="0" applyFont="1" applyFill="1" applyAlignment="1" applyProtection="1">
      <alignment vertical="center"/>
      <protection locked="0"/>
    </xf>
    <xf numFmtId="165" fontId="6" fillId="6" borderId="0" xfId="2" applyNumberFormat="1" applyFont="1" applyFill="1" applyProtection="1">
      <protection locked="0"/>
    </xf>
    <xf numFmtId="165" fontId="6" fillId="6" borderId="0" xfId="2" applyNumberFormat="1" applyFont="1" applyFill="1" applyAlignment="1" applyProtection="1">
      <alignment horizontal="center" wrapText="1"/>
      <protection locked="0"/>
    </xf>
    <xf numFmtId="0" fontId="5" fillId="2" borderId="0" xfId="0" applyFont="1" applyFill="1" applyBorder="1" applyAlignment="1" applyProtection="1">
      <protection locked="0"/>
    </xf>
    <xf numFmtId="0" fontId="6" fillId="0" borderId="0" xfId="0" applyFont="1" applyAlignment="1" applyProtection="1">
      <alignment horizontal="center"/>
      <protection locked="0"/>
    </xf>
    <xf numFmtId="0" fontId="6" fillId="9" borderId="1" xfId="0" applyFont="1" applyFill="1" applyBorder="1" applyAlignment="1" applyProtection="1">
      <alignment vertical="center"/>
    </xf>
    <xf numFmtId="165" fontId="6" fillId="6" borderId="0" xfId="2" applyNumberFormat="1" applyFont="1" applyFill="1" applyProtection="1"/>
    <xf numFmtId="165" fontId="6" fillId="6" borderId="0" xfId="2" applyNumberFormat="1" applyFont="1" applyFill="1" applyAlignment="1" applyProtection="1">
      <alignment horizontal="center" wrapText="1"/>
    </xf>
    <xf numFmtId="0" fontId="6" fillId="2" borderId="0" xfId="0" applyFont="1" applyFill="1" applyAlignment="1" applyProtection="1">
      <alignment horizontal="center"/>
    </xf>
    <xf numFmtId="0" fontId="10" fillId="2" borderId="0" xfId="0" applyFont="1" applyFill="1" applyBorder="1" applyAlignment="1" applyProtection="1">
      <alignment horizontal="center"/>
    </xf>
    <xf numFmtId="165" fontId="6" fillId="2" borderId="0" xfId="0" applyNumberFormat="1" applyFont="1" applyFill="1" applyAlignment="1" applyProtection="1">
      <alignment horizontal="center"/>
    </xf>
    <xf numFmtId="0" fontId="6" fillId="6" borderId="0" xfId="0" applyFont="1" applyFill="1" applyAlignment="1" applyProtection="1">
      <alignment horizontal="center"/>
    </xf>
    <xf numFmtId="165" fontId="6" fillId="9" borderId="4" xfId="2" applyNumberFormat="1" applyFont="1" applyFill="1" applyBorder="1" applyAlignment="1" applyProtection="1">
      <alignment vertical="center"/>
    </xf>
    <xf numFmtId="0" fontId="6" fillId="6" borderId="0" xfId="0" applyFont="1" applyFill="1" applyBorder="1" applyAlignment="1" applyProtection="1">
      <alignment vertical="center"/>
      <protection locked="0"/>
    </xf>
    <xf numFmtId="0" fontId="6" fillId="6" borderId="0" xfId="0" applyFont="1" applyFill="1" applyBorder="1" applyAlignment="1" applyProtection="1">
      <alignment horizontal="left" vertical="center"/>
      <protection locked="0"/>
    </xf>
    <xf numFmtId="165" fontId="6" fillId="9" borderId="16" xfId="2" applyNumberFormat="1" applyFont="1" applyFill="1" applyBorder="1" applyAlignment="1" applyProtection="1">
      <alignment vertical="center"/>
    </xf>
    <xf numFmtId="0" fontId="13" fillId="6" borderId="0" xfId="0" applyFont="1" applyFill="1" applyProtection="1">
      <protection locked="0"/>
    </xf>
    <xf numFmtId="165" fontId="6" fillId="6" borderId="0" xfId="2" applyNumberFormat="1" applyFont="1" applyFill="1" applyBorder="1" applyAlignment="1" applyProtection="1">
      <alignment vertical="center"/>
    </xf>
    <xf numFmtId="9" fontId="6" fillId="11" borderId="0" xfId="3" applyFont="1" applyFill="1" applyBorder="1" applyAlignment="1" applyProtection="1">
      <alignment vertical="center"/>
    </xf>
    <xf numFmtId="165" fontId="6" fillId="11" borderId="4" xfId="2" applyNumberFormat="1" applyFont="1" applyFill="1" applyBorder="1" applyAlignment="1" applyProtection="1">
      <alignment vertical="center"/>
    </xf>
    <xf numFmtId="165" fontId="6" fillId="9" borderId="28" xfId="2" applyNumberFormat="1" applyFont="1" applyFill="1" applyBorder="1" applyAlignment="1" applyProtection="1">
      <alignment vertical="center"/>
    </xf>
    <xf numFmtId="9" fontId="6" fillId="11" borderId="19" xfId="3" applyFont="1" applyFill="1" applyBorder="1" applyAlignment="1" applyProtection="1">
      <alignment vertical="center"/>
    </xf>
    <xf numFmtId="165" fontId="6" fillId="11" borderId="28" xfId="2" applyNumberFormat="1" applyFont="1" applyFill="1" applyBorder="1" applyAlignment="1" applyProtection="1">
      <alignment vertical="center"/>
    </xf>
    <xf numFmtId="0" fontId="6" fillId="6" borderId="0" xfId="0" applyFont="1" applyFill="1" applyAlignment="1" applyProtection="1">
      <alignment wrapText="1"/>
      <protection locked="0"/>
    </xf>
    <xf numFmtId="9" fontId="13" fillId="11" borderId="0" xfId="3" applyFont="1" applyFill="1" applyBorder="1" applyAlignment="1" applyProtection="1">
      <alignment vertical="center"/>
    </xf>
    <xf numFmtId="165" fontId="13" fillId="6" borderId="0" xfId="2" applyNumberFormat="1" applyFont="1" applyFill="1" applyBorder="1" applyAlignment="1" applyProtection="1">
      <alignment vertical="center"/>
    </xf>
    <xf numFmtId="0" fontId="5" fillId="2" borderId="0" xfId="0" quotePrefix="1" applyFont="1" applyFill="1" applyAlignment="1" applyProtection="1">
      <alignment vertical="center"/>
      <protection locked="0"/>
    </xf>
    <xf numFmtId="9" fontId="6" fillId="11" borderId="41" xfId="3" applyFont="1" applyFill="1" applyBorder="1" applyAlignment="1" applyProtection="1">
      <alignment vertical="center"/>
    </xf>
    <xf numFmtId="9" fontId="13" fillId="11" borderId="19" xfId="3" applyFont="1" applyFill="1" applyBorder="1" applyAlignment="1" applyProtection="1">
      <alignment vertical="center"/>
    </xf>
    <xf numFmtId="0" fontId="6" fillId="6" borderId="0" xfId="0" applyFont="1" applyFill="1" applyProtection="1"/>
    <xf numFmtId="0" fontId="6" fillId="6" borderId="0" xfId="0" applyFont="1" applyFill="1" applyAlignment="1" applyProtection="1">
      <alignment vertical="center"/>
    </xf>
    <xf numFmtId="0" fontId="6" fillId="2" borderId="0" xfId="0" applyFont="1" applyFill="1" applyBorder="1" applyAlignment="1" applyProtection="1">
      <alignment horizontal="left" vertical="center"/>
    </xf>
    <xf numFmtId="0" fontId="6" fillId="2" borderId="0" xfId="0" applyFont="1" applyFill="1" applyBorder="1" applyAlignment="1" applyProtection="1">
      <alignment vertical="center"/>
    </xf>
    <xf numFmtId="0" fontId="6" fillId="0" borderId="0" xfId="0" applyFont="1" applyFill="1" applyBorder="1" applyAlignment="1" applyProtection="1">
      <alignment vertical="center"/>
    </xf>
    <xf numFmtId="0" fontId="5" fillId="2" borderId="0" xfId="0" applyFont="1" applyFill="1" applyBorder="1" applyAlignment="1" applyProtection="1">
      <alignment horizontal="left" vertical="center"/>
    </xf>
    <xf numFmtId="0" fontId="5" fillId="0" borderId="0" xfId="0" applyFont="1" applyFill="1" applyBorder="1" applyAlignment="1" applyProtection="1">
      <alignment horizontal="left" vertical="center"/>
    </xf>
    <xf numFmtId="0" fontId="5" fillId="6" borderId="0" xfId="0" applyFont="1" applyFill="1" applyBorder="1" applyAlignment="1" applyProtection="1">
      <alignment horizontal="left" vertical="center"/>
    </xf>
    <xf numFmtId="0" fontId="5" fillId="0" borderId="2" xfId="0" applyFont="1" applyBorder="1" applyAlignment="1" applyProtection="1">
      <alignment horizontal="left" vertical="center"/>
    </xf>
    <xf numFmtId="43" fontId="5" fillId="6" borderId="0" xfId="1" applyNumberFormat="1" applyFont="1" applyFill="1" applyBorder="1" applyAlignment="1" applyProtection="1">
      <alignment horizontal="right" vertical="center"/>
    </xf>
    <xf numFmtId="0" fontId="6" fillId="6" borderId="0" xfId="0" applyFont="1" applyFill="1" applyBorder="1" applyProtection="1"/>
    <xf numFmtId="43" fontId="5" fillId="6" borderId="9" xfId="1" applyNumberFormat="1" applyFont="1" applyFill="1" applyBorder="1" applyAlignment="1" applyProtection="1">
      <alignment horizontal="center" vertical="center"/>
    </xf>
    <xf numFmtId="43" fontId="5" fillId="6" borderId="0" xfId="1" applyNumberFormat="1" applyFont="1" applyFill="1" applyBorder="1" applyAlignment="1" applyProtection="1">
      <alignment horizontal="center" vertical="center"/>
    </xf>
    <xf numFmtId="43" fontId="5" fillId="2" borderId="0" xfId="1" applyNumberFormat="1" applyFont="1" applyFill="1" applyBorder="1" applyAlignment="1" applyProtection="1">
      <alignment horizontal="right" vertical="center"/>
    </xf>
    <xf numFmtId="43" fontId="5" fillId="2" borderId="0" xfId="1" applyNumberFormat="1" applyFont="1" applyFill="1" applyBorder="1" applyAlignment="1" applyProtection="1">
      <alignment horizontal="center" vertical="center"/>
    </xf>
    <xf numFmtId="43" fontId="5" fillId="0" borderId="0" xfId="1" applyNumberFormat="1" applyFont="1" applyFill="1" applyBorder="1" applyAlignment="1" applyProtection="1">
      <alignment horizontal="center" vertical="center"/>
    </xf>
    <xf numFmtId="0" fontId="6" fillId="6" borderId="0" xfId="0" applyFont="1" applyFill="1" applyAlignment="1" applyProtection="1">
      <alignment horizontal="left" vertical="center"/>
    </xf>
    <xf numFmtId="0" fontId="5" fillId="5" borderId="15" xfId="0" applyFont="1" applyFill="1" applyBorder="1" applyAlignment="1" applyProtection="1">
      <alignment horizontal="left" vertical="center"/>
    </xf>
    <xf numFmtId="0" fontId="5" fillId="5" borderId="16" xfId="0" applyFont="1" applyFill="1" applyBorder="1" applyAlignment="1" applyProtection="1">
      <alignment horizontal="center" vertical="center"/>
    </xf>
    <xf numFmtId="0" fontId="5" fillId="5" borderId="17" xfId="0" applyFont="1" applyFill="1" applyBorder="1" applyAlignment="1" applyProtection="1">
      <alignment horizontal="center" vertical="center"/>
    </xf>
    <xf numFmtId="0" fontId="6" fillId="0" borderId="25" xfId="0" applyFont="1" applyBorder="1" applyProtection="1"/>
    <xf numFmtId="0" fontId="6" fillId="0" borderId="0" xfId="0" applyFont="1" applyAlignment="1" applyProtection="1">
      <alignment vertical="center"/>
    </xf>
    <xf numFmtId="165" fontId="6" fillId="0" borderId="26" xfId="2" applyNumberFormat="1" applyFont="1" applyFill="1" applyBorder="1" applyAlignment="1" applyProtection="1">
      <alignment vertical="center"/>
    </xf>
    <xf numFmtId="0" fontId="5" fillId="6" borderId="0" xfId="0" applyFont="1" applyFill="1" applyBorder="1" applyAlignment="1" applyProtection="1">
      <alignment horizontal="center" vertical="center"/>
    </xf>
    <xf numFmtId="166" fontId="6" fillId="6" borderId="0" xfId="2" applyNumberFormat="1" applyFont="1" applyFill="1" applyBorder="1" applyAlignment="1" applyProtection="1">
      <alignment vertical="center"/>
    </xf>
    <xf numFmtId="165" fontId="6" fillId="6" borderId="26" xfId="2" applyNumberFormat="1" applyFont="1" applyFill="1" applyBorder="1" applyAlignment="1" applyProtection="1">
      <alignment vertical="center"/>
    </xf>
    <xf numFmtId="166" fontId="6" fillId="6" borderId="19" xfId="2" applyNumberFormat="1" applyFont="1" applyFill="1" applyBorder="1" applyAlignment="1" applyProtection="1">
      <alignment vertical="center"/>
    </xf>
    <xf numFmtId="165" fontId="6" fillId="6" borderId="27" xfId="2" applyNumberFormat="1" applyFont="1" applyFill="1" applyBorder="1" applyAlignment="1" applyProtection="1">
      <alignment vertical="center"/>
    </xf>
    <xf numFmtId="0" fontId="6" fillId="2" borderId="0" xfId="0" applyFont="1" applyFill="1" applyAlignment="1" applyProtection="1">
      <alignment horizontal="left" vertical="center"/>
    </xf>
    <xf numFmtId="0" fontId="6" fillId="6" borderId="19" xfId="0" applyFont="1" applyFill="1" applyBorder="1" applyAlignment="1" applyProtection="1">
      <alignment vertical="center"/>
    </xf>
    <xf numFmtId="0" fontId="7" fillId="3" borderId="0" xfId="0" applyFont="1" applyFill="1" applyAlignment="1" applyProtection="1">
      <alignment horizontal="left" vertical="center"/>
    </xf>
    <xf numFmtId="0" fontId="7" fillId="3" borderId="0" xfId="0" applyFont="1" applyFill="1" applyAlignment="1" applyProtection="1">
      <alignment vertical="center"/>
    </xf>
    <xf numFmtId="0" fontId="7" fillId="3" borderId="0" xfId="0" quotePrefix="1" applyFont="1" applyFill="1" applyAlignment="1" applyProtection="1">
      <alignment horizontal="right" vertical="center"/>
    </xf>
    <xf numFmtId="165" fontId="9" fillId="0" borderId="0" xfId="2" applyNumberFormat="1" applyFont="1" applyFill="1" applyBorder="1" applyAlignment="1" applyProtection="1">
      <alignment horizontal="center" vertical="center"/>
    </xf>
    <xf numFmtId="165" fontId="6" fillId="0" borderId="0" xfId="2" applyNumberFormat="1" applyFont="1" applyAlignment="1" applyProtection="1">
      <alignment vertical="center"/>
    </xf>
    <xf numFmtId="165" fontId="6" fillId="6" borderId="0" xfId="2" applyNumberFormat="1" applyFont="1" applyFill="1" applyAlignment="1" applyProtection="1">
      <alignment vertical="center"/>
    </xf>
    <xf numFmtId="165" fontId="6" fillId="6" borderId="19" xfId="2" applyNumberFormat="1" applyFont="1" applyFill="1" applyBorder="1" applyAlignment="1" applyProtection="1">
      <alignment vertical="center"/>
    </xf>
    <xf numFmtId="0" fontId="5" fillId="6" borderId="0" xfId="0" applyFont="1" applyFill="1" applyBorder="1" applyAlignment="1" applyProtection="1">
      <alignment horizontal="right" vertical="center"/>
    </xf>
    <xf numFmtId="165" fontId="6" fillId="0" borderId="29" xfId="2" applyNumberFormat="1" applyFont="1" applyBorder="1" applyAlignment="1" applyProtection="1">
      <alignment vertical="center"/>
    </xf>
    <xf numFmtId="165" fontId="6" fillId="0" borderId="30" xfId="2" applyNumberFormat="1" applyFont="1" applyBorder="1" applyAlignment="1" applyProtection="1">
      <alignment vertical="center"/>
    </xf>
    <xf numFmtId="165" fontId="6" fillId="0" borderId="31" xfId="2" applyNumberFormat="1" applyFont="1" applyBorder="1" applyAlignment="1" applyProtection="1">
      <alignment vertical="center"/>
    </xf>
    <xf numFmtId="165" fontId="6" fillId="0" borderId="34" xfId="2" applyNumberFormat="1" applyFont="1" applyBorder="1" applyAlignment="1" applyProtection="1">
      <alignment vertical="center"/>
    </xf>
    <xf numFmtId="165" fontId="6" fillId="0" borderId="35" xfId="2" applyNumberFormat="1" applyFont="1" applyBorder="1" applyAlignment="1" applyProtection="1">
      <alignment vertical="center"/>
    </xf>
    <xf numFmtId="165" fontId="9" fillId="0" borderId="36" xfId="2" applyNumberFormat="1" applyFont="1" applyFill="1" applyBorder="1" applyAlignment="1" applyProtection="1">
      <alignment horizontal="center" vertical="center"/>
    </xf>
    <xf numFmtId="0" fontId="6" fillId="6" borderId="36" xfId="0" applyFont="1" applyFill="1" applyBorder="1" applyAlignment="1" applyProtection="1">
      <alignment vertical="center"/>
    </xf>
    <xf numFmtId="165" fontId="6" fillId="0" borderId="36" xfId="2" applyNumberFormat="1" applyFont="1" applyBorder="1" applyAlignment="1" applyProtection="1">
      <alignment vertical="center"/>
    </xf>
    <xf numFmtId="0" fontId="6" fillId="6" borderId="37" xfId="0" applyFont="1" applyFill="1" applyBorder="1" applyAlignment="1" applyProtection="1">
      <alignment vertical="center"/>
    </xf>
    <xf numFmtId="0" fontId="14" fillId="6" borderId="0" xfId="0" applyFont="1" applyFill="1" applyAlignment="1" applyProtection="1">
      <alignment horizontal="center" vertical="center" textRotation="90"/>
    </xf>
    <xf numFmtId="0" fontId="13" fillId="6" borderId="0" xfId="0" applyFont="1" applyFill="1" applyBorder="1" applyAlignment="1" applyProtection="1">
      <alignment horizontal="right" vertical="center"/>
    </xf>
    <xf numFmtId="0" fontId="13" fillId="6" borderId="0" xfId="0" applyFont="1" applyFill="1" applyProtection="1"/>
    <xf numFmtId="165" fontId="13" fillId="6" borderId="0" xfId="2" applyNumberFormat="1" applyFont="1" applyFill="1" applyAlignment="1" applyProtection="1">
      <alignment vertical="center"/>
    </xf>
    <xf numFmtId="165" fontId="6" fillId="6" borderId="37" xfId="2" applyNumberFormat="1" applyFont="1" applyFill="1" applyBorder="1" applyAlignment="1" applyProtection="1">
      <alignment vertical="center"/>
    </xf>
    <xf numFmtId="0" fontId="6" fillId="0" borderId="0" xfId="0" applyFont="1" applyFill="1" applyProtection="1"/>
    <xf numFmtId="165" fontId="5" fillId="0" borderId="12" xfId="2" applyNumberFormat="1" applyFont="1" applyFill="1" applyBorder="1" applyAlignment="1" applyProtection="1">
      <alignment horizontal="center" vertical="center"/>
    </xf>
    <xf numFmtId="165" fontId="5" fillId="0" borderId="11" xfId="2" applyNumberFormat="1" applyFont="1" applyFill="1" applyBorder="1" applyAlignment="1" applyProtection="1">
      <alignment horizontal="center" vertical="center"/>
    </xf>
    <xf numFmtId="0" fontId="6" fillId="2" borderId="0" xfId="0" applyFont="1" applyFill="1" applyBorder="1" applyProtection="1"/>
    <xf numFmtId="0" fontId="6" fillId="0" borderId="0" xfId="0" applyFont="1" applyProtection="1"/>
    <xf numFmtId="0" fontId="6" fillId="6" borderId="19" xfId="0" applyFont="1" applyFill="1" applyBorder="1" applyProtection="1"/>
    <xf numFmtId="0" fontId="5" fillId="10" borderId="7" xfId="0" applyFont="1" applyFill="1" applyBorder="1" applyAlignment="1" applyProtection="1">
      <alignment vertical="center"/>
    </xf>
    <xf numFmtId="0" fontId="5" fillId="10" borderId="18" xfId="0" applyFont="1" applyFill="1" applyBorder="1" applyAlignment="1" applyProtection="1">
      <alignment vertical="center"/>
    </xf>
    <xf numFmtId="0" fontId="5" fillId="10" borderId="8" xfId="0" applyFont="1" applyFill="1" applyBorder="1" applyAlignment="1" applyProtection="1">
      <alignment vertical="center"/>
    </xf>
    <xf numFmtId="0" fontId="5" fillId="6" borderId="12" xfId="0" applyFont="1" applyFill="1" applyBorder="1" applyAlignment="1" applyProtection="1">
      <alignment horizontal="center" vertical="center"/>
    </xf>
    <xf numFmtId="0" fontId="5" fillId="6" borderId="11" xfId="0" applyFont="1" applyFill="1" applyBorder="1" applyAlignment="1" applyProtection="1">
      <alignment horizontal="center" vertical="center"/>
    </xf>
    <xf numFmtId="0" fontId="5" fillId="0" borderId="18" xfId="0" applyFont="1" applyFill="1" applyBorder="1" applyAlignment="1" applyProtection="1">
      <alignment vertical="center"/>
    </xf>
    <xf numFmtId="0" fontId="5" fillId="0" borderId="12" xfId="0" applyFont="1" applyFill="1" applyBorder="1" applyAlignment="1" applyProtection="1">
      <alignment horizontal="center" vertical="center"/>
    </xf>
    <xf numFmtId="165" fontId="5" fillId="9" borderId="28" xfId="2" applyNumberFormat="1" applyFont="1" applyFill="1" applyBorder="1" applyAlignment="1" applyProtection="1">
      <alignment horizontal="center" vertical="center"/>
    </xf>
    <xf numFmtId="165" fontId="5" fillId="0" borderId="24" xfId="2" applyNumberFormat="1" applyFont="1" applyFill="1" applyBorder="1" applyAlignment="1" applyProtection="1">
      <alignment horizontal="center" vertical="center"/>
    </xf>
    <xf numFmtId="165" fontId="5" fillId="10" borderId="28" xfId="2" applyNumberFormat="1" applyFont="1" applyFill="1" applyBorder="1" applyAlignment="1" applyProtection="1">
      <alignment horizontal="center" vertical="center"/>
    </xf>
    <xf numFmtId="0" fontId="6" fillId="6" borderId="0" xfId="0" applyFont="1" applyFill="1" applyBorder="1" applyAlignment="1" applyProtection="1">
      <alignment horizontal="center"/>
    </xf>
    <xf numFmtId="164" fontId="6" fillId="6" borderId="0" xfId="2" applyFont="1" applyFill="1" applyBorder="1" applyProtection="1"/>
    <xf numFmtId="0" fontId="6" fillId="6" borderId="21" xfId="0" applyFont="1" applyFill="1" applyBorder="1" applyAlignment="1" applyProtection="1">
      <alignment vertical="center"/>
    </xf>
    <xf numFmtId="164" fontId="6" fillId="6" borderId="0" xfId="2" applyFont="1" applyFill="1" applyProtection="1"/>
    <xf numFmtId="0" fontId="6" fillId="8" borderId="42" xfId="0" applyFont="1" applyFill="1" applyBorder="1" applyAlignment="1" applyProtection="1">
      <alignment horizontal="left"/>
      <protection locked="0"/>
    </xf>
    <xf numFmtId="0" fontId="6" fillId="8" borderId="43" xfId="0" applyFont="1" applyFill="1" applyBorder="1" applyAlignment="1" applyProtection="1">
      <alignment horizontal="center" vertical="center"/>
      <protection locked="0"/>
    </xf>
    <xf numFmtId="165" fontId="6" fillId="8" borderId="43" xfId="2" applyNumberFormat="1" applyFont="1" applyFill="1" applyBorder="1" applyAlignment="1" applyProtection="1">
      <alignment horizontal="right" vertical="center"/>
      <protection locked="0"/>
    </xf>
    <xf numFmtId="165" fontId="6" fillId="9" borderId="43" xfId="2" applyNumberFormat="1" applyFont="1" applyFill="1" applyBorder="1" applyAlignment="1" applyProtection="1">
      <alignment horizontal="right" vertical="center"/>
    </xf>
    <xf numFmtId="9" fontId="6" fillId="8" borderId="43" xfId="3" applyFont="1" applyFill="1" applyBorder="1" applyAlignment="1" applyProtection="1">
      <alignment horizontal="center" vertical="center"/>
      <protection locked="0"/>
    </xf>
    <xf numFmtId="0" fontId="6" fillId="8" borderId="44" xfId="0" applyFont="1" applyFill="1" applyBorder="1" applyAlignment="1" applyProtection="1">
      <alignment horizontal="left"/>
      <protection locked="0"/>
    </xf>
    <xf numFmtId="0" fontId="6" fillId="8" borderId="45" xfId="0" applyFont="1" applyFill="1" applyBorder="1" applyAlignment="1" applyProtection="1">
      <alignment horizontal="center" vertical="center"/>
      <protection locked="0"/>
    </xf>
    <xf numFmtId="165" fontId="6" fillId="8" borderId="45" xfId="2" applyNumberFormat="1" applyFont="1" applyFill="1" applyBorder="1" applyAlignment="1" applyProtection="1">
      <alignment horizontal="right" vertical="center"/>
      <protection locked="0"/>
    </xf>
    <xf numFmtId="165" fontId="6" fillId="9" borderId="45" xfId="2" applyNumberFormat="1" applyFont="1" applyFill="1" applyBorder="1" applyAlignment="1" applyProtection="1">
      <alignment horizontal="right" vertical="center"/>
    </xf>
    <xf numFmtId="9" fontId="6" fillId="8" borderId="45" xfId="3" applyFont="1" applyFill="1" applyBorder="1" applyAlignment="1" applyProtection="1">
      <alignment horizontal="center" vertical="center"/>
      <protection locked="0"/>
    </xf>
    <xf numFmtId="0" fontId="6" fillId="8" borderId="46" xfId="0" applyFont="1" applyFill="1" applyBorder="1" applyAlignment="1" applyProtection="1">
      <alignment horizontal="left"/>
      <protection locked="0"/>
    </xf>
    <xf numFmtId="0" fontId="6" fillId="8" borderId="47" xfId="0" applyFont="1" applyFill="1" applyBorder="1" applyAlignment="1" applyProtection="1">
      <alignment horizontal="center" vertical="center"/>
      <protection locked="0"/>
    </xf>
    <xf numFmtId="165" fontId="6" fillId="8" borderId="47" xfId="2" applyNumberFormat="1" applyFont="1" applyFill="1" applyBorder="1" applyAlignment="1" applyProtection="1">
      <alignment horizontal="right" vertical="center"/>
      <protection locked="0"/>
    </xf>
    <xf numFmtId="165" fontId="6" fillId="9" borderId="47" xfId="2" applyNumberFormat="1" applyFont="1" applyFill="1" applyBorder="1" applyAlignment="1" applyProtection="1">
      <alignment horizontal="right" vertical="center"/>
    </xf>
    <xf numFmtId="9" fontId="6" fillId="8" borderId="47" xfId="3" applyFont="1" applyFill="1" applyBorder="1" applyAlignment="1" applyProtection="1">
      <alignment horizontal="center" vertical="center"/>
      <protection locked="0"/>
    </xf>
    <xf numFmtId="9" fontId="6" fillId="8" borderId="51" xfId="3" applyFont="1" applyFill="1" applyBorder="1" applyAlignment="1" applyProtection="1">
      <alignment horizontal="center" vertical="center"/>
      <protection locked="0"/>
    </xf>
    <xf numFmtId="9" fontId="6" fillId="8" borderId="52" xfId="3" applyFont="1" applyFill="1" applyBorder="1" applyAlignment="1" applyProtection="1">
      <alignment horizontal="center" vertical="center"/>
      <protection locked="0"/>
    </xf>
    <xf numFmtId="9" fontId="6" fillId="8" borderId="53" xfId="3" applyFont="1" applyFill="1" applyBorder="1" applyAlignment="1" applyProtection="1">
      <alignment horizontal="center" vertical="center"/>
      <protection locked="0"/>
    </xf>
    <xf numFmtId="165" fontId="6" fillId="0" borderId="58" xfId="2" applyNumberFormat="1" applyFont="1" applyFill="1" applyBorder="1" applyAlignment="1" applyProtection="1">
      <alignment horizontal="right" wrapText="1"/>
    </xf>
    <xf numFmtId="165" fontId="6" fillId="0" borderId="59" xfId="2" applyNumberFormat="1" applyFont="1" applyFill="1" applyBorder="1" applyAlignment="1" applyProtection="1">
      <alignment horizontal="right" wrapText="1"/>
    </xf>
    <xf numFmtId="165" fontId="6" fillId="0" borderId="52" xfId="2" applyNumberFormat="1" applyFont="1" applyFill="1" applyBorder="1" applyAlignment="1" applyProtection="1">
      <alignment horizontal="right" wrapText="1"/>
    </xf>
    <xf numFmtId="165" fontId="6" fillId="0" borderId="45" xfId="2" applyNumberFormat="1" applyFont="1" applyFill="1" applyBorder="1" applyAlignment="1" applyProtection="1">
      <alignment horizontal="right" wrapText="1"/>
    </xf>
    <xf numFmtId="165" fontId="6" fillId="0" borderId="53" xfId="2" applyNumberFormat="1" applyFont="1" applyFill="1" applyBorder="1" applyAlignment="1" applyProtection="1">
      <alignment horizontal="right" wrapText="1"/>
    </xf>
    <xf numFmtId="165" fontId="6" fillId="0" borderId="47" xfId="2" applyNumberFormat="1" applyFont="1" applyFill="1" applyBorder="1" applyAlignment="1" applyProtection="1">
      <alignment horizontal="right" wrapText="1"/>
    </xf>
    <xf numFmtId="165" fontId="6" fillId="0" borderId="63" xfId="2" applyNumberFormat="1" applyFont="1" applyFill="1" applyBorder="1" applyAlignment="1" applyProtection="1">
      <alignment horizontal="right" wrapText="1"/>
    </xf>
    <xf numFmtId="165" fontId="6" fillId="0" borderId="49" xfId="2" applyNumberFormat="1" applyFont="1" applyFill="1" applyBorder="1" applyAlignment="1" applyProtection="1">
      <alignment horizontal="right" wrapText="1"/>
    </xf>
    <xf numFmtId="165" fontId="6" fillId="0" borderId="50" xfId="2" applyNumberFormat="1" applyFont="1" applyFill="1" applyBorder="1" applyAlignment="1" applyProtection="1">
      <alignment horizontal="right" wrapText="1"/>
    </xf>
    <xf numFmtId="165" fontId="6" fillId="0" borderId="64" xfId="2" applyNumberFormat="1" applyFont="1" applyFill="1" applyBorder="1" applyAlignment="1" applyProtection="1">
      <alignment horizontal="center" wrapText="1"/>
    </xf>
    <xf numFmtId="165" fontId="6" fillId="0" borderId="56" xfId="2" applyNumberFormat="1" applyFont="1" applyFill="1" applyBorder="1" applyAlignment="1" applyProtection="1">
      <alignment horizontal="center" wrapText="1"/>
    </xf>
    <xf numFmtId="165" fontId="6" fillId="0" borderId="57" xfId="2" applyNumberFormat="1" applyFont="1" applyFill="1" applyBorder="1" applyAlignment="1" applyProtection="1">
      <alignment horizontal="center" wrapText="1"/>
    </xf>
    <xf numFmtId="0" fontId="6" fillId="9" borderId="65" xfId="0" applyFont="1" applyFill="1" applyBorder="1" applyAlignment="1" applyProtection="1">
      <alignment horizontal="left" wrapText="1"/>
    </xf>
    <xf numFmtId="0" fontId="6" fillId="9" borderId="66" xfId="0" applyFont="1" applyFill="1" applyBorder="1" applyAlignment="1" applyProtection="1">
      <alignment horizontal="left" wrapText="1"/>
    </xf>
    <xf numFmtId="0" fontId="5" fillId="9" borderId="67" xfId="0" applyFont="1" applyFill="1" applyBorder="1" applyAlignment="1" applyProtection="1">
      <alignment horizontal="center" wrapText="1"/>
    </xf>
    <xf numFmtId="165" fontId="6" fillId="8" borderId="68" xfId="2" applyNumberFormat="1" applyFont="1" applyFill="1" applyBorder="1" applyAlignment="1" applyProtection="1">
      <alignment vertical="center"/>
      <protection locked="0"/>
    </xf>
    <xf numFmtId="165" fontId="6" fillId="8" borderId="69" xfId="2" applyNumberFormat="1" applyFont="1" applyFill="1" applyBorder="1" applyAlignment="1" applyProtection="1">
      <alignment vertical="center"/>
      <protection locked="0"/>
    </xf>
    <xf numFmtId="165" fontId="6" fillId="8" borderId="70" xfId="2" applyNumberFormat="1" applyFont="1" applyFill="1" applyBorder="1" applyAlignment="1" applyProtection="1">
      <alignment vertical="center"/>
      <protection locked="0"/>
    </xf>
    <xf numFmtId="165" fontId="6" fillId="8" borderId="71" xfId="2" applyNumberFormat="1" applyFont="1" applyFill="1" applyBorder="1" applyAlignment="1" applyProtection="1">
      <alignment vertical="center"/>
      <protection locked="0"/>
    </xf>
    <xf numFmtId="165" fontId="6" fillId="9" borderId="72" xfId="2" applyNumberFormat="1" applyFont="1" applyFill="1" applyBorder="1" applyAlignment="1" applyProtection="1">
      <alignment vertical="center"/>
    </xf>
    <xf numFmtId="165" fontId="6" fillId="9" borderId="73" xfId="2" applyNumberFormat="1" applyFont="1" applyFill="1" applyBorder="1" applyAlignment="1" applyProtection="1">
      <alignment vertical="center"/>
    </xf>
    <xf numFmtId="165" fontId="6" fillId="9" borderId="74" xfId="2" applyNumberFormat="1" applyFont="1" applyFill="1" applyBorder="1" applyAlignment="1" applyProtection="1">
      <alignment vertical="center"/>
    </xf>
    <xf numFmtId="165" fontId="6" fillId="9" borderId="68" xfId="2" applyNumberFormat="1" applyFont="1" applyFill="1" applyBorder="1" applyAlignment="1" applyProtection="1">
      <alignment vertical="center"/>
    </xf>
    <xf numFmtId="165" fontId="6" fillId="9" borderId="69" xfId="2" applyNumberFormat="1" applyFont="1" applyFill="1" applyBorder="1" applyAlignment="1" applyProtection="1">
      <alignment vertical="center"/>
    </xf>
    <xf numFmtId="165" fontId="6" fillId="6" borderId="72" xfId="2" applyNumberFormat="1" applyFont="1" applyFill="1" applyBorder="1" applyAlignment="1" applyProtection="1">
      <alignment vertical="center"/>
    </xf>
    <xf numFmtId="0" fontId="5" fillId="6" borderId="21" xfId="0" applyFont="1" applyFill="1" applyBorder="1" applyAlignment="1" applyProtection="1">
      <alignment vertical="center"/>
    </xf>
    <xf numFmtId="0" fontId="5" fillId="6" borderId="18" xfId="0" applyFont="1" applyFill="1" applyBorder="1" applyProtection="1"/>
    <xf numFmtId="0" fontId="3" fillId="6" borderId="0" xfId="0" applyFont="1" applyFill="1" applyBorder="1" applyProtection="1">
      <protection locked="0"/>
    </xf>
    <xf numFmtId="0" fontId="3" fillId="6" borderId="0" xfId="0" applyFont="1" applyFill="1" applyBorder="1" applyProtection="1"/>
    <xf numFmtId="0" fontId="3" fillId="6" borderId="0" xfId="0" applyFont="1" applyFill="1" applyBorder="1" applyAlignment="1" applyProtection="1">
      <alignment horizontal="center"/>
    </xf>
    <xf numFmtId="0" fontId="3" fillId="6" borderId="0" xfId="0" applyFont="1" applyFill="1" applyBorder="1" applyAlignment="1" applyProtection="1">
      <alignment horizontal="center"/>
      <protection locked="0"/>
    </xf>
    <xf numFmtId="0" fontId="6" fillId="6" borderId="21" xfId="0" applyFont="1" applyFill="1" applyBorder="1" applyProtection="1"/>
    <xf numFmtId="164" fontId="6" fillId="6" borderId="21" xfId="2" applyFont="1" applyFill="1" applyBorder="1" applyProtection="1"/>
    <xf numFmtId="0" fontId="5" fillId="0" borderId="7" xfId="0" applyFont="1" applyFill="1" applyBorder="1" applyAlignment="1" applyProtection="1">
      <alignment horizontal="left" vertical="center"/>
    </xf>
    <xf numFmtId="0" fontId="6" fillId="6" borderId="0" xfId="0" applyFont="1" applyFill="1" applyBorder="1" applyAlignment="1" applyProtection="1">
      <alignment horizontal="left" vertical="center"/>
    </xf>
    <xf numFmtId="0" fontId="5" fillId="6" borderId="7" xfId="0" applyFont="1" applyFill="1" applyBorder="1" applyAlignment="1" applyProtection="1">
      <alignment vertical="center"/>
    </xf>
    <xf numFmtId="0" fontId="5" fillId="6" borderId="18" xfId="0" applyFont="1" applyFill="1" applyBorder="1" applyAlignment="1" applyProtection="1">
      <alignment vertical="center"/>
    </xf>
    <xf numFmtId="0" fontId="6" fillId="6" borderId="0" xfId="0" applyFont="1" applyFill="1" applyBorder="1" applyAlignment="1" applyProtection="1">
      <alignment vertical="center"/>
    </xf>
    <xf numFmtId="0" fontId="5" fillId="4" borderId="15" xfId="0" applyFont="1" applyFill="1" applyBorder="1" applyAlignment="1" applyProtection="1">
      <alignment vertical="center"/>
    </xf>
    <xf numFmtId="0" fontId="5" fillId="4" borderId="16" xfId="0" applyFont="1" applyFill="1" applyBorder="1" applyAlignment="1" applyProtection="1">
      <alignment vertical="center"/>
    </xf>
    <xf numFmtId="0" fontId="5" fillId="6" borderId="0" xfId="0" applyFont="1" applyFill="1" applyBorder="1" applyAlignment="1" applyProtection="1">
      <alignment vertical="center"/>
    </xf>
    <xf numFmtId="0" fontId="8" fillId="6" borderId="0" xfId="0" applyFont="1" applyFill="1" applyAlignment="1" applyProtection="1">
      <alignment horizontal="center" vertical="center" textRotation="90"/>
    </xf>
    <xf numFmtId="167" fontId="6" fillId="8" borderId="45" xfId="2" applyNumberFormat="1" applyFont="1" applyFill="1" applyBorder="1" applyAlignment="1" applyProtection="1">
      <alignment vertical="center"/>
      <protection locked="0"/>
    </xf>
    <xf numFmtId="166" fontId="6" fillId="8" borderId="45" xfId="2" applyNumberFormat="1" applyFont="1" applyFill="1" applyBorder="1" applyAlignment="1" applyProtection="1">
      <alignment vertical="center"/>
      <protection locked="0"/>
    </xf>
    <xf numFmtId="168" fontId="6" fillId="8" borderId="45" xfId="2" applyNumberFormat="1" applyFont="1" applyFill="1" applyBorder="1" applyAlignment="1" applyProtection="1">
      <alignment vertical="center"/>
      <protection locked="0"/>
    </xf>
    <xf numFmtId="43" fontId="6" fillId="8" borderId="45" xfId="1" applyNumberFormat="1" applyFont="1" applyFill="1" applyBorder="1" applyAlignment="1" applyProtection="1">
      <alignment horizontal="center" vertical="center"/>
      <protection locked="0"/>
    </xf>
    <xf numFmtId="43" fontId="5" fillId="0" borderId="8" xfId="1" applyNumberFormat="1" applyFont="1" applyFill="1" applyBorder="1" applyAlignment="1" applyProtection="1">
      <alignment horizontal="center" vertical="center"/>
    </xf>
    <xf numFmtId="43" fontId="5" fillId="2" borderId="4" xfId="1" applyNumberFormat="1" applyFont="1" applyFill="1" applyBorder="1" applyAlignment="1" applyProtection="1">
      <alignment horizontal="center" vertical="center"/>
    </xf>
    <xf numFmtId="43" fontId="5" fillId="6" borderId="41" xfId="1" applyNumberFormat="1" applyFont="1" applyFill="1" applyBorder="1" applyAlignment="1" applyProtection="1">
      <alignment horizontal="right" vertical="center"/>
    </xf>
    <xf numFmtId="165" fontId="6" fillId="9" borderId="52" xfId="2" applyNumberFormat="1" applyFont="1" applyFill="1" applyBorder="1" applyAlignment="1" applyProtection="1">
      <alignment vertical="center"/>
    </xf>
    <xf numFmtId="43" fontId="6" fillId="8" borderId="52" xfId="1" applyNumberFormat="1" applyFont="1" applyFill="1" applyBorder="1" applyAlignment="1" applyProtection="1">
      <alignment horizontal="center" vertical="center"/>
      <protection locked="0"/>
    </xf>
    <xf numFmtId="167" fontId="6" fillId="9" borderId="52" xfId="2" applyNumberFormat="1" applyFont="1" applyFill="1" applyBorder="1" applyAlignment="1" applyProtection="1">
      <alignment vertical="center"/>
    </xf>
    <xf numFmtId="166" fontId="6" fillId="9" borderId="52" xfId="2" applyNumberFormat="1" applyFont="1" applyFill="1" applyBorder="1" applyAlignment="1" applyProtection="1">
      <alignment vertical="center"/>
    </xf>
    <xf numFmtId="0" fontId="20" fillId="4" borderId="17" xfId="0" quotePrefix="1" applyFont="1" applyFill="1" applyBorder="1" applyAlignment="1" applyProtection="1">
      <alignment horizontal="right" vertical="center"/>
    </xf>
    <xf numFmtId="0" fontId="20" fillId="0" borderId="76" xfId="0" quotePrefix="1" applyFont="1" applyFill="1" applyBorder="1" applyAlignment="1" applyProtection="1">
      <alignment horizontal="right" vertical="center"/>
    </xf>
    <xf numFmtId="0" fontId="16" fillId="4" borderId="0" xfId="0" applyFont="1" applyFill="1" applyProtection="1"/>
    <xf numFmtId="0" fontId="6" fillId="6" borderId="0" xfId="0" applyFont="1" applyFill="1" applyAlignment="1" applyProtection="1">
      <alignment horizontal="center" wrapText="1"/>
    </xf>
    <xf numFmtId="0" fontId="2" fillId="0" borderId="0" xfId="0" applyFont="1" applyProtection="1"/>
    <xf numFmtId="165" fontId="6" fillId="8" borderId="48" xfId="2" applyNumberFormat="1" applyFont="1" applyFill="1" applyBorder="1" applyAlignment="1" applyProtection="1">
      <alignment horizontal="left" vertical="center"/>
      <protection locked="0"/>
    </xf>
    <xf numFmtId="165" fontId="6" fillId="8" borderId="49" xfId="2" applyNumberFormat="1" applyFont="1" applyFill="1" applyBorder="1" applyAlignment="1" applyProtection="1">
      <alignment horizontal="left" vertical="center"/>
      <protection locked="0"/>
    </xf>
    <xf numFmtId="165" fontId="6" fillId="8" borderId="50" xfId="2" applyNumberFormat="1" applyFont="1" applyFill="1" applyBorder="1" applyAlignment="1" applyProtection="1">
      <alignment horizontal="left" vertical="center"/>
      <protection locked="0"/>
    </xf>
    <xf numFmtId="0" fontId="6" fillId="2" borderId="0" xfId="0" applyFont="1" applyFill="1" applyProtection="1"/>
    <xf numFmtId="0" fontId="5" fillId="6" borderId="0" xfId="0" applyFont="1" applyFill="1" applyProtection="1"/>
    <xf numFmtId="0" fontId="5" fillId="2" borderId="0" xfId="0" applyFont="1" applyFill="1" applyBorder="1" applyAlignment="1" applyProtection="1">
      <alignment horizontal="center" vertical="center"/>
    </xf>
    <xf numFmtId="9" fontId="6" fillId="9" borderId="55" xfId="3" applyFont="1" applyFill="1" applyBorder="1" applyAlignment="1" applyProtection="1">
      <alignment horizontal="center" vertical="center"/>
    </xf>
    <xf numFmtId="0" fontId="18" fillId="11" borderId="0" xfId="0" applyFont="1" applyFill="1" applyProtection="1"/>
    <xf numFmtId="9" fontId="6" fillId="9" borderId="56" xfId="3" applyFont="1" applyFill="1" applyBorder="1" applyAlignment="1" applyProtection="1">
      <alignment horizontal="center" vertical="center"/>
    </xf>
    <xf numFmtId="9" fontId="6" fillId="9" borderId="57" xfId="3" applyFont="1" applyFill="1" applyBorder="1" applyAlignment="1" applyProtection="1">
      <alignment horizontal="center" vertical="center"/>
    </xf>
    <xf numFmtId="0" fontId="6" fillId="2" borderId="3" xfId="0" applyFont="1" applyFill="1" applyBorder="1" applyProtection="1"/>
    <xf numFmtId="0" fontId="6" fillId="2" borderId="13" xfId="0" applyFont="1" applyFill="1" applyBorder="1" applyAlignment="1" applyProtection="1">
      <alignment vertical="center"/>
    </xf>
    <xf numFmtId="165" fontId="6" fillId="2" borderId="1" xfId="2" applyNumberFormat="1" applyFont="1" applyFill="1" applyBorder="1" applyAlignment="1" applyProtection="1">
      <alignment vertical="center"/>
    </xf>
    <xf numFmtId="165" fontId="6" fillId="2" borderId="17" xfId="2" applyNumberFormat="1" applyFont="1" applyFill="1" applyBorder="1" applyAlignment="1" applyProtection="1">
      <alignment vertical="center"/>
    </xf>
    <xf numFmtId="0" fontId="5" fillId="7" borderId="0" xfId="0" applyFont="1" applyFill="1" applyBorder="1" applyAlignment="1" applyProtection="1">
      <alignment horizontal="center" vertical="center"/>
    </xf>
    <xf numFmtId="0" fontId="6" fillId="7" borderId="0" xfId="0" applyFont="1" applyFill="1" applyProtection="1"/>
    <xf numFmtId="0" fontId="5" fillId="2" borderId="0" xfId="0" applyFont="1" applyFill="1" applyAlignment="1" applyProtection="1">
      <alignment horizontal="left" wrapText="1"/>
    </xf>
    <xf numFmtId="0" fontId="6" fillId="7" borderId="0" xfId="0" applyFont="1" applyFill="1" applyBorder="1" applyProtection="1"/>
    <xf numFmtId="0" fontId="0" fillId="6" borderId="0" xfId="0" applyFill="1" applyProtection="1">
      <protection locked="0"/>
    </xf>
    <xf numFmtId="0" fontId="16" fillId="6" borderId="0" xfId="0" applyFont="1" applyFill="1" applyProtection="1"/>
    <xf numFmtId="0" fontId="0" fillId="6" borderId="0" xfId="0" applyFill="1" applyProtection="1"/>
    <xf numFmtId="165" fontId="6" fillId="6" borderId="29" xfId="2" applyNumberFormat="1" applyFont="1" applyFill="1" applyBorder="1" applyAlignment="1" applyProtection="1">
      <alignment vertical="center"/>
    </xf>
    <xf numFmtId="165" fontId="6" fillId="6" borderId="30" xfId="2" applyNumberFormat="1" applyFont="1" applyFill="1" applyBorder="1" applyAlignment="1" applyProtection="1">
      <alignment vertical="center"/>
    </xf>
    <xf numFmtId="165" fontId="6" fillId="6" borderId="31" xfId="2" applyNumberFormat="1" applyFont="1" applyFill="1" applyBorder="1" applyAlignment="1" applyProtection="1">
      <alignment vertical="center"/>
    </xf>
    <xf numFmtId="0" fontId="6" fillId="6" borderId="0" xfId="0" applyFont="1" applyFill="1" applyBorder="1" applyAlignment="1" applyProtection="1">
      <alignment vertical="center"/>
    </xf>
    <xf numFmtId="0" fontId="8" fillId="6" borderId="0" xfId="0" applyFont="1" applyFill="1" applyAlignment="1" applyProtection="1">
      <alignment horizontal="center" vertical="center" textRotation="90"/>
    </xf>
    <xf numFmtId="165" fontId="6" fillId="0" borderId="77" xfId="2" applyNumberFormat="1" applyFont="1" applyFill="1" applyBorder="1" applyAlignment="1" applyProtection="1">
      <alignment horizontal="right" wrapText="1"/>
    </xf>
    <xf numFmtId="165" fontId="6" fillId="0" borderId="71" xfId="2" applyNumberFormat="1" applyFont="1" applyFill="1" applyBorder="1" applyAlignment="1" applyProtection="1">
      <alignment horizontal="right" wrapText="1"/>
    </xf>
    <xf numFmtId="165" fontId="6" fillId="0" borderId="78" xfId="2" applyNumberFormat="1" applyFont="1" applyFill="1" applyBorder="1" applyAlignment="1" applyProtection="1">
      <alignment horizontal="right" wrapText="1"/>
    </xf>
    <xf numFmtId="0" fontId="21" fillId="6" borderId="0" xfId="0" applyFont="1" applyFill="1" applyProtection="1"/>
    <xf numFmtId="0" fontId="12" fillId="6" borderId="0" xfId="0" applyFont="1" applyFill="1" applyBorder="1" applyProtection="1"/>
    <xf numFmtId="164" fontId="12" fillId="6" borderId="0" xfId="2" applyFont="1" applyFill="1" applyBorder="1" applyProtection="1"/>
    <xf numFmtId="164" fontId="12" fillId="6" borderId="21" xfId="2" applyFont="1" applyFill="1" applyBorder="1" applyProtection="1"/>
    <xf numFmtId="164" fontId="12" fillId="6" borderId="0" xfId="2" applyFont="1" applyFill="1" applyProtection="1"/>
    <xf numFmtId="0" fontId="12" fillId="6" borderId="0" xfId="0" applyFont="1" applyFill="1" applyProtection="1"/>
    <xf numFmtId="0" fontId="12" fillId="6" borderId="0" xfId="0" applyFont="1" applyFill="1" applyProtection="1">
      <protection locked="0"/>
    </xf>
    <xf numFmtId="0" fontId="12" fillId="6" borderId="0" xfId="0" applyFont="1" applyFill="1" applyBorder="1" applyProtection="1">
      <protection locked="0"/>
    </xf>
    <xf numFmtId="0" fontId="21" fillId="6" borderId="0" xfId="0" applyFont="1" applyFill="1" applyProtection="1">
      <protection locked="0"/>
    </xf>
    <xf numFmtId="165" fontId="6" fillId="9" borderId="38" xfId="2" applyNumberFormat="1" applyFont="1" applyFill="1" applyBorder="1" applyProtection="1"/>
    <xf numFmtId="165" fontId="6" fillId="6" borderId="0" xfId="2" applyNumberFormat="1" applyFont="1" applyFill="1" applyBorder="1" applyProtection="1"/>
    <xf numFmtId="165" fontId="12" fillId="6" borderId="0" xfId="2" applyNumberFormat="1" applyFont="1" applyFill="1" applyBorder="1" applyProtection="1"/>
    <xf numFmtId="165" fontId="6" fillId="9" borderId="10" xfId="2" applyNumberFormat="1" applyFont="1" applyFill="1" applyBorder="1" applyProtection="1"/>
    <xf numFmtId="165" fontId="6" fillId="9" borderId="23" xfId="2" applyNumberFormat="1" applyFont="1" applyFill="1" applyBorder="1" applyProtection="1"/>
    <xf numFmtId="165" fontId="6" fillId="9" borderId="39" xfId="2" applyNumberFormat="1" applyFont="1" applyFill="1" applyBorder="1" applyProtection="1"/>
    <xf numFmtId="165" fontId="5" fillId="9" borderId="75" xfId="2" applyNumberFormat="1" applyFont="1" applyFill="1" applyBorder="1" applyProtection="1"/>
    <xf numFmtId="165" fontId="5" fillId="6" borderId="18" xfId="2" applyNumberFormat="1" applyFont="1" applyFill="1" applyBorder="1" applyProtection="1"/>
    <xf numFmtId="165" fontId="19" fillId="6" borderId="18" xfId="2" applyNumberFormat="1" applyFont="1" applyFill="1" applyBorder="1" applyProtection="1"/>
    <xf numFmtId="165" fontId="5" fillId="9" borderId="28" xfId="2" applyNumberFormat="1" applyFont="1" applyFill="1" applyBorder="1" applyProtection="1"/>
    <xf numFmtId="0" fontId="12" fillId="6" borderId="21" xfId="0" applyFont="1" applyFill="1" applyBorder="1" applyAlignment="1" applyProtection="1">
      <alignment vertical="center"/>
    </xf>
    <xf numFmtId="165" fontId="10" fillId="9" borderId="15" xfId="2" applyNumberFormat="1" applyFont="1" applyFill="1" applyBorder="1" applyProtection="1"/>
    <xf numFmtId="165" fontId="10" fillId="9" borderId="16" xfId="2" applyNumberFormat="1" applyFont="1" applyFill="1" applyBorder="1" applyProtection="1"/>
    <xf numFmtId="165" fontId="10" fillId="9" borderId="23" xfId="2" applyNumberFormat="1" applyFont="1" applyFill="1" applyBorder="1" applyProtection="1"/>
    <xf numFmtId="0" fontId="5" fillId="6" borderId="83" xfId="0" applyFont="1" applyFill="1" applyBorder="1" applyAlignment="1" applyProtection="1">
      <alignment horizontal="left" vertical="center"/>
    </xf>
    <xf numFmtId="0" fontId="5" fillId="0" borderId="85" xfId="0" applyFont="1" applyBorder="1" applyAlignment="1" applyProtection="1">
      <alignment vertical="center"/>
    </xf>
    <xf numFmtId="169" fontId="6" fillId="8" borderId="64" xfId="0" applyNumberFormat="1" applyFont="1" applyFill="1" applyBorder="1" applyAlignment="1" applyProtection="1">
      <alignment horizontal="center" vertical="center"/>
      <protection locked="0"/>
    </xf>
    <xf numFmtId="169" fontId="6" fillId="8" borderId="56" xfId="0" applyNumberFormat="1" applyFont="1" applyFill="1" applyBorder="1" applyAlignment="1" applyProtection="1">
      <alignment horizontal="center" vertical="center"/>
      <protection locked="0"/>
    </xf>
    <xf numFmtId="0" fontId="5" fillId="13" borderId="57" xfId="0" applyFont="1" applyFill="1" applyBorder="1" applyAlignment="1" applyProtection="1">
      <alignment horizontal="center" vertical="center"/>
    </xf>
    <xf numFmtId="0" fontId="6" fillId="0" borderId="81" xfId="0" applyFont="1" applyBorder="1" applyAlignment="1" applyProtection="1">
      <alignment vertical="center"/>
    </xf>
    <xf numFmtId="0" fontId="13" fillId="0" borderId="82" xfId="0" applyFont="1" applyBorder="1" applyAlignment="1" applyProtection="1">
      <alignment horizontal="right" vertical="center"/>
    </xf>
    <xf numFmtId="0" fontId="13" fillId="6" borderId="84" xfId="0" applyFont="1" applyFill="1" applyBorder="1" applyAlignment="1" applyProtection="1">
      <alignment horizontal="right" vertical="center"/>
    </xf>
    <xf numFmtId="0" fontId="13" fillId="0" borderId="86" xfId="0" applyFont="1" applyBorder="1" applyAlignment="1" applyProtection="1">
      <alignment horizontal="right" vertical="center"/>
    </xf>
    <xf numFmtId="169" fontId="6" fillId="8" borderId="43" xfId="0" applyNumberFormat="1" applyFont="1" applyFill="1" applyBorder="1" applyAlignment="1" applyProtection="1">
      <alignment horizontal="center" vertical="center"/>
      <protection locked="0"/>
    </xf>
    <xf numFmtId="169" fontId="6" fillId="8" borderId="45" xfId="0" applyNumberFormat="1" applyFont="1" applyFill="1" applyBorder="1" applyAlignment="1" applyProtection="1">
      <alignment horizontal="center" vertical="center"/>
      <protection locked="0"/>
    </xf>
    <xf numFmtId="169" fontId="6" fillId="8" borderId="47" xfId="0" applyNumberFormat="1" applyFont="1" applyFill="1" applyBorder="1" applyAlignment="1" applyProtection="1">
      <alignment horizontal="center" vertical="center"/>
      <protection locked="0"/>
    </xf>
    <xf numFmtId="170" fontId="6" fillId="9" borderId="43" xfId="2" applyNumberFormat="1" applyFont="1" applyFill="1" applyBorder="1" applyAlignment="1" applyProtection="1">
      <alignment horizontal="center" vertical="center"/>
    </xf>
    <xf numFmtId="170" fontId="6" fillId="9" borderId="45" xfId="2" applyNumberFormat="1" applyFont="1" applyFill="1" applyBorder="1" applyAlignment="1" applyProtection="1">
      <alignment horizontal="center" vertical="center"/>
    </xf>
    <xf numFmtId="170" fontId="6" fillId="9" borderId="47" xfId="2" applyNumberFormat="1" applyFont="1" applyFill="1" applyBorder="1" applyAlignment="1" applyProtection="1">
      <alignment horizontal="center" vertical="center"/>
    </xf>
    <xf numFmtId="0" fontId="6" fillId="8" borderId="43" xfId="0" applyFont="1" applyFill="1" applyBorder="1" applyAlignment="1" applyProtection="1">
      <alignment horizontal="left" vertical="center"/>
      <protection locked="0"/>
    </xf>
    <xf numFmtId="0" fontId="6" fillId="8" borderId="45" xfId="0" applyFont="1" applyFill="1" applyBorder="1" applyAlignment="1" applyProtection="1">
      <alignment horizontal="left" vertical="center"/>
      <protection locked="0"/>
    </xf>
    <xf numFmtId="0" fontId="6" fillId="8" borderId="47" xfId="0" applyFont="1" applyFill="1" applyBorder="1" applyAlignment="1" applyProtection="1">
      <alignment horizontal="left" vertical="center"/>
      <protection locked="0"/>
    </xf>
    <xf numFmtId="0" fontId="6" fillId="6" borderId="0" xfId="0" applyFont="1" applyFill="1" applyAlignment="1" applyProtection="1">
      <alignment horizontal="right" vertical="center"/>
    </xf>
    <xf numFmtId="0" fontId="13" fillId="6" borderId="0" xfId="0" applyFont="1" applyFill="1" applyBorder="1" applyAlignment="1" applyProtection="1">
      <alignment horizontal="right"/>
    </xf>
    <xf numFmtId="0" fontId="3" fillId="11" borderId="49" xfId="0" applyFont="1" applyFill="1" applyBorder="1" applyAlignment="1" applyProtection="1">
      <alignment vertical="center"/>
    </xf>
    <xf numFmtId="0" fontId="3" fillId="11" borderId="71" xfId="0" applyFont="1" applyFill="1" applyBorder="1" applyAlignment="1" applyProtection="1">
      <alignment vertical="center"/>
    </xf>
    <xf numFmtId="0" fontId="3" fillId="11" borderId="71" xfId="0" applyFont="1" applyFill="1" applyBorder="1" applyProtection="1"/>
    <xf numFmtId="164" fontId="3" fillId="11" borderId="71" xfId="2" applyFont="1" applyFill="1" applyBorder="1" applyProtection="1"/>
    <xf numFmtId="164" fontId="22" fillId="11" borderId="71" xfId="2" applyFont="1" applyFill="1" applyBorder="1" applyProtection="1"/>
    <xf numFmtId="164" fontId="3" fillId="11" borderId="87" xfId="2" applyFont="1" applyFill="1" applyBorder="1" applyProtection="1"/>
    <xf numFmtId="9" fontId="3" fillId="11" borderId="71" xfId="3" applyFont="1" applyFill="1" applyBorder="1" applyProtection="1"/>
    <xf numFmtId="9" fontId="22" fillId="11" borderId="71" xfId="3" applyFont="1" applyFill="1" applyBorder="1" applyProtection="1"/>
    <xf numFmtId="9" fontId="3" fillId="11" borderId="87" xfId="3" applyFont="1" applyFill="1" applyBorder="1" applyProtection="1"/>
    <xf numFmtId="0" fontId="24" fillId="4" borderId="23" xfId="5" applyFont="1" applyFill="1" applyBorder="1" applyAlignment="1" applyProtection="1">
      <alignment horizontal="left" vertical="top" wrapText="1"/>
    </xf>
    <xf numFmtId="0" fontId="5" fillId="0" borderId="88" xfId="0" applyFont="1" applyFill="1" applyBorder="1" applyAlignment="1" applyProtection="1">
      <alignment vertical="center"/>
    </xf>
    <xf numFmtId="0" fontId="5" fillId="0" borderId="89" xfId="0" applyFont="1" applyFill="1" applyBorder="1" applyAlignment="1" applyProtection="1">
      <alignment vertical="center"/>
    </xf>
    <xf numFmtId="9" fontId="16" fillId="0" borderId="76" xfId="0" quotePrefix="1" applyNumberFormat="1" applyFont="1" applyFill="1" applyBorder="1" applyAlignment="1" applyProtection="1">
      <alignment horizontal="center" vertical="center"/>
    </xf>
    <xf numFmtId="0" fontId="24" fillId="0" borderId="0" xfId="5" applyFont="1" applyAlignment="1" applyProtection="1">
      <alignment vertical="top" wrapText="1"/>
      <protection locked="0"/>
    </xf>
    <xf numFmtId="0" fontId="24" fillId="6" borderId="0" xfId="5" applyFont="1" applyFill="1" applyAlignment="1" applyProtection="1">
      <alignment horizontal="left" vertical="top" wrapText="1"/>
      <protection locked="0"/>
    </xf>
    <xf numFmtId="0" fontId="24" fillId="6" borderId="0" xfId="5" applyFont="1" applyFill="1" applyBorder="1" applyAlignment="1" applyProtection="1">
      <alignment horizontal="left" vertical="top" wrapText="1"/>
      <protection locked="0"/>
    </xf>
    <xf numFmtId="0" fontId="24" fillId="15" borderId="23" xfId="0" applyFont="1" applyFill="1" applyBorder="1" applyAlignment="1" applyProtection="1">
      <alignment vertical="center" wrapText="1"/>
    </xf>
    <xf numFmtId="0" fontId="25" fillId="15" borderId="23" xfId="0" applyFont="1" applyFill="1" applyBorder="1" applyAlignment="1" applyProtection="1">
      <alignment vertical="center" wrapText="1"/>
    </xf>
    <xf numFmtId="0" fontId="24" fillId="6" borderId="0" xfId="5" applyFont="1" applyFill="1" applyProtection="1"/>
    <xf numFmtId="0" fontId="26" fillId="6" borderId="0" xfId="5" applyFont="1" applyFill="1" applyAlignment="1" applyProtection="1">
      <alignment horizontal="left" vertical="top" wrapText="1"/>
    </xf>
    <xf numFmtId="0" fontId="24" fillId="6" borderId="0" xfId="5" applyFont="1" applyFill="1" applyAlignment="1" applyProtection="1">
      <alignment horizontal="left"/>
    </xf>
    <xf numFmtId="0" fontId="24" fillId="0" borderId="0" xfId="5" applyFont="1" applyAlignment="1" applyProtection="1">
      <alignment vertical="top" wrapText="1"/>
    </xf>
    <xf numFmtId="0" fontId="25" fillId="0" borderId="23" xfId="0" applyFont="1" applyBorder="1" applyAlignment="1" applyProtection="1">
      <alignment vertical="center" wrapText="1"/>
    </xf>
    <xf numFmtId="0" fontId="24" fillId="15" borderId="15" xfId="0" applyFont="1" applyFill="1" applyBorder="1" applyAlignment="1" applyProtection="1">
      <alignment vertical="center" wrapText="1"/>
    </xf>
    <xf numFmtId="0" fontId="24" fillId="15" borderId="15" xfId="0" applyFont="1" applyFill="1" applyBorder="1" applyAlignment="1" applyProtection="1">
      <alignment vertical="center"/>
    </xf>
    <xf numFmtId="0" fontId="23" fillId="14" borderId="23" xfId="0" applyFont="1" applyFill="1" applyBorder="1" applyAlignment="1" applyProtection="1">
      <alignment horizontal="center" vertical="center" wrapText="1"/>
    </xf>
    <xf numFmtId="0" fontId="5" fillId="6" borderId="0" xfId="0" applyFont="1" applyFill="1" applyBorder="1" applyAlignment="1" applyProtection="1">
      <alignment horizontal="left" vertical="center"/>
      <protection locked="0"/>
    </xf>
    <xf numFmtId="0" fontId="5" fillId="6" borderId="0" xfId="0" applyFont="1" applyFill="1" applyBorder="1" applyAlignment="1" applyProtection="1">
      <alignment horizontal="center" vertical="center"/>
      <protection locked="0"/>
    </xf>
    <xf numFmtId="0" fontId="6" fillId="6" borderId="0" xfId="0" applyFont="1" applyFill="1" applyBorder="1" applyAlignment="1" applyProtection="1">
      <alignment horizontal="left" vertical="center" indent="3"/>
      <protection locked="0"/>
    </xf>
    <xf numFmtId="0" fontId="6" fillId="6" borderId="0" xfId="0" applyFont="1" applyFill="1" applyBorder="1" applyAlignment="1" applyProtection="1">
      <alignment horizontal="left" indent="3"/>
      <protection locked="0"/>
    </xf>
    <xf numFmtId="43" fontId="5" fillId="2" borderId="4" xfId="1" applyNumberFormat="1" applyFont="1" applyFill="1" applyBorder="1" applyAlignment="1" applyProtection="1">
      <alignment horizontal="center" vertical="center"/>
      <protection locked="0"/>
    </xf>
    <xf numFmtId="0" fontId="6" fillId="6" borderId="0" xfId="0" applyFont="1" applyFill="1" applyBorder="1" applyAlignment="1" applyProtection="1">
      <alignment horizontal="left" vertical="center"/>
    </xf>
    <xf numFmtId="0" fontId="6" fillId="6" borderId="0" xfId="0" applyFont="1" applyFill="1" applyBorder="1" applyAlignment="1" applyProtection="1">
      <alignment vertical="center"/>
    </xf>
    <xf numFmtId="43" fontId="5" fillId="2" borderId="90" xfId="1" applyNumberFormat="1" applyFont="1" applyFill="1" applyBorder="1" applyAlignment="1" applyProtection="1">
      <alignment horizontal="right" vertical="center"/>
    </xf>
    <xf numFmtId="43" fontId="5" fillId="2" borderId="91" xfId="1" applyNumberFormat="1" applyFont="1" applyFill="1" applyBorder="1" applyAlignment="1" applyProtection="1">
      <alignment horizontal="right" vertical="center"/>
    </xf>
    <xf numFmtId="43" fontId="5" fillId="2" borderId="92" xfId="1" applyNumberFormat="1" applyFont="1" applyFill="1" applyBorder="1" applyAlignment="1" applyProtection="1">
      <alignment horizontal="right" vertical="center"/>
    </xf>
    <xf numFmtId="0" fontId="6" fillId="6" borderId="96" xfId="0" applyFont="1" applyFill="1" applyBorder="1" applyAlignment="1" applyProtection="1">
      <alignment horizontal="left" vertical="center"/>
    </xf>
    <xf numFmtId="165" fontId="6" fillId="8" borderId="45" xfId="2" applyNumberFormat="1" applyFont="1" applyFill="1" applyBorder="1" applyAlignment="1" applyProtection="1">
      <alignment vertical="center"/>
      <protection locked="0"/>
    </xf>
    <xf numFmtId="165" fontId="6" fillId="9" borderId="45" xfId="2" applyNumberFormat="1" applyFont="1" applyFill="1" applyBorder="1" applyAlignment="1" applyProtection="1">
      <alignment vertical="center"/>
    </xf>
    <xf numFmtId="165" fontId="3" fillId="11" borderId="99" xfId="2" applyNumberFormat="1" applyFont="1" applyFill="1" applyBorder="1" applyAlignment="1" applyProtection="1">
      <alignment vertical="center"/>
    </xf>
    <xf numFmtId="165" fontId="3" fillId="6" borderId="0" xfId="2" applyNumberFormat="1" applyFont="1" applyFill="1" applyBorder="1" applyAlignment="1" applyProtection="1">
      <alignment vertical="center"/>
    </xf>
    <xf numFmtId="165" fontId="3" fillId="11" borderId="104" xfId="2" applyNumberFormat="1" applyFont="1" applyFill="1" applyBorder="1" applyAlignment="1" applyProtection="1">
      <alignment vertical="center"/>
    </xf>
    <xf numFmtId="165" fontId="3" fillId="6" borderId="0" xfId="2" applyNumberFormat="1" applyFont="1" applyFill="1" applyAlignment="1" applyProtection="1">
      <alignment vertical="center"/>
    </xf>
    <xf numFmtId="0" fontId="3" fillId="6" borderId="0" xfId="0" applyFont="1" applyFill="1" applyProtection="1">
      <protection locked="0"/>
    </xf>
    <xf numFmtId="0" fontId="3" fillId="0" borderId="0" xfId="0" applyFont="1" applyProtection="1">
      <protection locked="0"/>
    </xf>
    <xf numFmtId="165" fontId="3" fillId="11" borderId="101" xfId="2" applyNumberFormat="1" applyFont="1" applyFill="1" applyBorder="1" applyAlignment="1" applyProtection="1">
      <alignment vertical="center"/>
    </xf>
    <xf numFmtId="165" fontId="3" fillId="11" borderId="105" xfId="2" applyNumberFormat="1" applyFont="1" applyFill="1" applyBorder="1" applyAlignment="1" applyProtection="1">
      <alignment vertical="center"/>
    </xf>
    <xf numFmtId="165" fontId="3" fillId="11" borderId="103" xfId="2" applyNumberFormat="1" applyFont="1" applyFill="1" applyBorder="1" applyAlignment="1" applyProtection="1">
      <alignment vertical="center"/>
    </xf>
    <xf numFmtId="165" fontId="3" fillId="11" borderId="106" xfId="2" applyNumberFormat="1" applyFont="1" applyFill="1" applyBorder="1" applyAlignment="1" applyProtection="1">
      <alignment vertical="center"/>
    </xf>
    <xf numFmtId="165" fontId="3" fillId="11" borderId="28" xfId="2" applyNumberFormat="1" applyFont="1" applyFill="1" applyBorder="1" applyAlignment="1" applyProtection="1">
      <alignment vertical="center"/>
    </xf>
    <xf numFmtId="165" fontId="3" fillId="11" borderId="4" xfId="2" applyNumberFormat="1" applyFont="1" applyFill="1" applyBorder="1" applyAlignment="1" applyProtection="1">
      <alignment vertical="center"/>
    </xf>
    <xf numFmtId="0" fontId="3" fillId="6" borderId="0" xfId="0" applyFont="1" applyFill="1" applyProtection="1"/>
    <xf numFmtId="0" fontId="28" fillId="0" borderId="2" xfId="0" applyFont="1" applyBorder="1" applyAlignment="1" applyProtection="1">
      <alignment horizontal="left" vertical="center"/>
    </xf>
    <xf numFmtId="0" fontId="3" fillId="6" borderId="0" xfId="0" applyFont="1" applyFill="1" applyBorder="1" applyAlignment="1" applyProtection="1">
      <alignment horizontal="left" vertical="center"/>
    </xf>
    <xf numFmtId="0" fontId="28" fillId="6" borderId="0" xfId="0" applyFont="1" applyFill="1" applyBorder="1" applyAlignment="1" applyProtection="1">
      <alignment horizontal="left" vertical="center"/>
    </xf>
    <xf numFmtId="43" fontId="28" fillId="6" borderId="0" xfId="1" applyNumberFormat="1" applyFont="1" applyFill="1" applyBorder="1" applyAlignment="1" applyProtection="1">
      <alignment horizontal="right" vertical="center"/>
    </xf>
    <xf numFmtId="0" fontId="3" fillId="0" borderId="81" xfId="0" applyFont="1" applyBorder="1" applyAlignment="1" applyProtection="1">
      <alignment vertical="center"/>
    </xf>
    <xf numFmtId="0" fontId="29" fillId="0" borderId="82" xfId="0" applyFont="1" applyBorder="1" applyAlignment="1" applyProtection="1">
      <alignment horizontal="right" vertical="center"/>
    </xf>
    <xf numFmtId="169" fontId="3" fillId="13" borderId="64" xfId="0" applyNumberFormat="1" applyFont="1" applyFill="1" applyBorder="1" applyAlignment="1" applyProtection="1">
      <alignment horizontal="center" vertical="center"/>
    </xf>
    <xf numFmtId="0" fontId="3" fillId="6" borderId="0" xfId="0" applyFont="1" applyFill="1" applyBorder="1" applyAlignment="1" applyProtection="1">
      <alignment vertical="center"/>
    </xf>
    <xf numFmtId="0" fontId="28" fillId="6" borderId="83" xfId="0" applyFont="1" applyFill="1" applyBorder="1" applyAlignment="1" applyProtection="1">
      <alignment horizontal="left" vertical="center"/>
    </xf>
    <xf numFmtId="0" fontId="29" fillId="6" borderId="84" xfId="0" applyFont="1" applyFill="1" applyBorder="1" applyAlignment="1" applyProtection="1">
      <alignment horizontal="right" vertical="center"/>
    </xf>
    <xf numFmtId="169" fontId="3" fillId="13" borderId="56" xfId="0" applyNumberFormat="1" applyFont="1" applyFill="1" applyBorder="1" applyAlignment="1" applyProtection="1">
      <alignment horizontal="center" vertical="center"/>
    </xf>
    <xf numFmtId="0" fontId="28" fillId="0" borderId="85" xfId="0" applyFont="1" applyBorder="1" applyAlignment="1" applyProtection="1">
      <alignment vertical="center"/>
    </xf>
    <xf numFmtId="0" fontId="29" fillId="0" borderId="86" xfId="0" applyFont="1" applyBorder="1" applyAlignment="1" applyProtection="1">
      <alignment horizontal="right" vertical="center"/>
    </xf>
    <xf numFmtId="0" fontId="28" fillId="13" borderId="57" xfId="0" applyFont="1" applyFill="1" applyBorder="1" applyAlignment="1" applyProtection="1">
      <alignment horizontal="center" vertical="center"/>
    </xf>
    <xf numFmtId="0" fontId="29" fillId="6" borderId="37" xfId="0" applyFont="1" applyFill="1" applyBorder="1" applyAlignment="1" applyProtection="1">
      <alignment horizontal="right" vertical="center"/>
    </xf>
    <xf numFmtId="9" fontId="29" fillId="11" borderId="45" xfId="3" applyFont="1" applyFill="1" applyBorder="1" applyAlignment="1" applyProtection="1">
      <alignment vertical="center"/>
    </xf>
    <xf numFmtId="0" fontId="6" fillId="0" borderId="93" xfId="0" applyFont="1" applyBorder="1" applyProtection="1"/>
    <xf numFmtId="0" fontId="6" fillId="0" borderId="94" xfId="0" applyFont="1" applyBorder="1" applyProtection="1"/>
    <xf numFmtId="0" fontId="6" fillId="0" borderId="95" xfId="0" applyFont="1" applyBorder="1" applyProtection="1"/>
    <xf numFmtId="0" fontId="31" fillId="6" borderId="0" xfId="0" applyFont="1" applyFill="1" applyProtection="1"/>
    <xf numFmtId="43" fontId="29" fillId="6" borderId="0" xfId="1" applyNumberFormat="1" applyFont="1" applyFill="1" applyBorder="1" applyAlignment="1" applyProtection="1">
      <alignment horizontal="center" vertical="center"/>
    </xf>
    <xf numFmtId="43" fontId="5" fillId="2" borderId="34" xfId="1" applyNumberFormat="1" applyFont="1" applyFill="1" applyBorder="1" applyAlignment="1" applyProtection="1">
      <alignment horizontal="right" vertical="center"/>
    </xf>
    <xf numFmtId="43" fontId="5" fillId="2" borderId="35" xfId="1" applyNumberFormat="1" applyFont="1" applyFill="1" applyBorder="1" applyAlignment="1" applyProtection="1">
      <alignment horizontal="right" vertical="center"/>
    </xf>
    <xf numFmtId="43" fontId="5" fillId="2" borderId="107" xfId="1" applyNumberFormat="1" applyFont="1" applyFill="1" applyBorder="1" applyAlignment="1" applyProtection="1">
      <alignment horizontal="right" vertical="center"/>
    </xf>
    <xf numFmtId="43" fontId="32" fillId="2" borderId="34" xfId="1" applyNumberFormat="1" applyFont="1" applyFill="1" applyBorder="1" applyAlignment="1" applyProtection="1">
      <alignment horizontal="left" vertical="center"/>
    </xf>
    <xf numFmtId="165" fontId="28" fillId="11" borderId="28" xfId="2" applyNumberFormat="1" applyFont="1" applyFill="1" applyBorder="1" applyAlignment="1" applyProtection="1">
      <alignment vertical="center"/>
    </xf>
    <xf numFmtId="165" fontId="28" fillId="6" borderId="0" xfId="2" applyNumberFormat="1" applyFont="1" applyFill="1" applyBorder="1" applyAlignment="1" applyProtection="1">
      <alignment vertical="center"/>
    </xf>
    <xf numFmtId="165" fontId="28" fillId="11" borderId="4" xfId="2" applyNumberFormat="1" applyFont="1" applyFill="1" applyBorder="1" applyAlignment="1" applyProtection="1">
      <alignment vertical="center"/>
    </xf>
    <xf numFmtId="165" fontId="28" fillId="6" borderId="0" xfId="2" applyNumberFormat="1" applyFont="1" applyFill="1" applyAlignment="1" applyProtection="1">
      <alignment vertical="center"/>
    </xf>
    <xf numFmtId="165" fontId="6" fillId="9" borderId="108" xfId="2" applyNumberFormat="1" applyFont="1" applyFill="1" applyBorder="1" applyAlignment="1" applyProtection="1">
      <alignment vertical="center"/>
    </xf>
    <xf numFmtId="165" fontId="6" fillId="9" borderId="110" xfId="2" applyNumberFormat="1" applyFont="1" applyFill="1" applyBorder="1" applyAlignment="1" applyProtection="1">
      <alignment vertical="center"/>
    </xf>
    <xf numFmtId="165" fontId="6" fillId="5" borderId="111" xfId="2" applyNumberFormat="1" applyFont="1" applyFill="1" applyBorder="1" applyAlignment="1" applyProtection="1">
      <alignment vertical="center"/>
    </xf>
    <xf numFmtId="165" fontId="6" fillId="5" borderId="109" xfId="2" applyNumberFormat="1" applyFont="1" applyFill="1" applyBorder="1" applyAlignment="1" applyProtection="1">
      <alignment vertical="center"/>
    </xf>
    <xf numFmtId="164" fontId="13" fillId="9" borderId="109" xfId="2" applyFont="1" applyFill="1" applyBorder="1" applyAlignment="1" applyProtection="1">
      <alignment vertical="center"/>
    </xf>
    <xf numFmtId="164" fontId="13" fillId="6" borderId="0" xfId="2" applyFont="1" applyFill="1" applyBorder="1" applyAlignment="1" applyProtection="1">
      <alignment vertical="center"/>
    </xf>
    <xf numFmtId="164" fontId="13" fillId="6" borderId="0" xfId="2" applyFont="1" applyFill="1" applyAlignment="1" applyProtection="1">
      <alignment vertical="center"/>
    </xf>
    <xf numFmtId="0" fontId="6" fillId="6" borderId="0" xfId="0" applyFont="1" applyFill="1" applyBorder="1" applyAlignment="1" applyProtection="1">
      <alignment vertical="center"/>
    </xf>
    <xf numFmtId="0" fontId="5" fillId="4" borderId="15" xfId="0" applyFont="1" applyFill="1" applyBorder="1" applyAlignment="1" applyProtection="1">
      <alignment horizontal="left" vertical="center"/>
    </xf>
    <xf numFmtId="0" fontId="5" fillId="4" borderId="16" xfId="0" applyFont="1" applyFill="1" applyBorder="1" applyAlignment="1" applyProtection="1">
      <alignment horizontal="left" vertical="center"/>
    </xf>
    <xf numFmtId="0" fontId="24" fillId="15" borderId="23" xfId="0" applyFont="1" applyFill="1" applyBorder="1" applyAlignment="1" applyProtection="1">
      <alignment vertical="center" wrapText="1"/>
    </xf>
    <xf numFmtId="43" fontId="5" fillId="0" borderId="24" xfId="1" applyNumberFormat="1" applyFont="1" applyFill="1" applyBorder="1" applyAlignment="1" applyProtection="1">
      <alignment horizontal="center" vertical="center" wrapText="1"/>
    </xf>
    <xf numFmtId="0" fontId="6" fillId="6" borderId="0" xfId="0" applyFont="1" applyFill="1" applyBorder="1" applyAlignment="1" applyProtection="1">
      <alignment horizontal="left" vertical="center" wrapText="1"/>
    </xf>
    <xf numFmtId="0" fontId="6" fillId="6" borderId="0" xfId="0" applyFont="1" applyFill="1" applyBorder="1" applyAlignment="1" applyProtection="1">
      <alignment vertical="center" wrapText="1"/>
    </xf>
    <xf numFmtId="0" fontId="6" fillId="6" borderId="0" xfId="0" applyFont="1" applyFill="1" applyAlignment="1" applyProtection="1">
      <alignment wrapText="1"/>
    </xf>
    <xf numFmtId="0" fontId="5" fillId="4" borderId="16" xfId="0" applyFont="1" applyFill="1" applyBorder="1" applyAlignment="1" applyProtection="1">
      <alignment horizontal="left" vertical="center" wrapText="1"/>
    </xf>
    <xf numFmtId="0" fontId="6" fillId="6" borderId="21" xfId="0" applyFont="1" applyFill="1" applyBorder="1" applyAlignment="1" applyProtection="1">
      <alignment vertical="center" wrapText="1"/>
    </xf>
    <xf numFmtId="165" fontId="6" fillId="9" borderId="0" xfId="2" applyNumberFormat="1" applyFont="1" applyFill="1" applyBorder="1" applyAlignment="1" applyProtection="1">
      <alignment vertical="center" wrapText="1"/>
    </xf>
    <xf numFmtId="165" fontId="6" fillId="6" borderId="0" xfId="2" applyNumberFormat="1" applyFont="1" applyFill="1" applyBorder="1" applyAlignment="1" applyProtection="1">
      <alignment vertical="center" wrapText="1"/>
    </xf>
    <xf numFmtId="165" fontId="6" fillId="6" borderId="0" xfId="2" applyNumberFormat="1" applyFont="1" applyFill="1" applyAlignment="1" applyProtection="1">
      <alignment vertical="center" wrapText="1"/>
    </xf>
    <xf numFmtId="165" fontId="6" fillId="9" borderId="72" xfId="2" applyNumberFormat="1" applyFont="1" applyFill="1" applyBorder="1" applyAlignment="1" applyProtection="1">
      <alignment vertical="center" wrapText="1"/>
    </xf>
    <xf numFmtId="165" fontId="6" fillId="9" borderId="68" xfId="2" applyNumberFormat="1" applyFont="1" applyFill="1" applyBorder="1" applyAlignment="1" applyProtection="1">
      <alignment vertical="center" wrapText="1"/>
    </xf>
    <xf numFmtId="0" fontId="6" fillId="0" borderId="0" xfId="0" applyFont="1" applyAlignment="1" applyProtection="1">
      <alignment wrapText="1"/>
      <protection locked="0"/>
    </xf>
    <xf numFmtId="0" fontId="24" fillId="15" borderId="15" xfId="0" applyFont="1" applyFill="1" applyBorder="1" applyAlignment="1" applyProtection="1">
      <alignment vertical="center" wrapText="1"/>
    </xf>
    <xf numFmtId="0" fontId="13" fillId="6" borderId="0" xfId="0" applyFont="1" applyFill="1" applyAlignment="1" applyProtection="1">
      <alignment horizontal="left" vertical="center" indent="1"/>
    </xf>
    <xf numFmtId="0" fontId="5" fillId="6" borderId="7" xfId="0" applyFont="1" applyFill="1" applyBorder="1" applyAlignment="1" applyProtection="1">
      <alignment vertical="center"/>
    </xf>
    <xf numFmtId="0" fontId="6" fillId="6" borderId="0" xfId="0" applyFont="1" applyFill="1" applyBorder="1" applyAlignment="1" applyProtection="1">
      <alignment vertical="center"/>
    </xf>
    <xf numFmtId="165" fontId="6" fillId="0" borderId="58" xfId="4" applyNumberFormat="1" applyFont="1" applyFill="1" applyBorder="1" applyAlignment="1" applyProtection="1">
      <alignment horizontal="right" wrapText="1"/>
    </xf>
    <xf numFmtId="165" fontId="6" fillId="0" borderId="59" xfId="4" applyNumberFormat="1" applyFont="1" applyFill="1" applyBorder="1" applyAlignment="1" applyProtection="1">
      <alignment horizontal="right" wrapText="1"/>
    </xf>
    <xf numFmtId="165" fontId="6" fillId="0" borderId="63" xfId="4" applyNumberFormat="1" applyFont="1" applyFill="1" applyBorder="1" applyAlignment="1" applyProtection="1">
      <alignment horizontal="right" wrapText="1"/>
    </xf>
    <xf numFmtId="165" fontId="6" fillId="0" borderId="77" xfId="4" applyNumberFormat="1" applyFont="1" applyFill="1" applyBorder="1" applyAlignment="1" applyProtection="1">
      <alignment horizontal="right" wrapText="1"/>
    </xf>
    <xf numFmtId="165" fontId="6" fillId="0" borderId="64" xfId="4" applyNumberFormat="1" applyFont="1" applyFill="1" applyBorder="1" applyAlignment="1" applyProtection="1">
      <alignment horizontal="center" wrapText="1"/>
    </xf>
    <xf numFmtId="165" fontId="6" fillId="0" borderId="52" xfId="4" applyNumberFormat="1" applyFont="1" applyFill="1" applyBorder="1" applyAlignment="1" applyProtection="1">
      <alignment horizontal="right" wrapText="1"/>
    </xf>
    <xf numFmtId="165" fontId="6" fillId="0" borderId="45" xfId="4" applyNumberFormat="1" applyFont="1" applyFill="1" applyBorder="1" applyAlignment="1" applyProtection="1">
      <alignment horizontal="right" wrapText="1"/>
    </xf>
    <xf numFmtId="165" fontId="6" fillId="0" borderId="49" xfId="4" applyNumberFormat="1" applyFont="1" applyFill="1" applyBorder="1" applyAlignment="1" applyProtection="1">
      <alignment horizontal="right" wrapText="1"/>
    </xf>
    <xf numFmtId="165" fontId="6" fillId="0" borderId="71" xfId="4" applyNumberFormat="1" applyFont="1" applyFill="1" applyBorder="1" applyAlignment="1" applyProtection="1">
      <alignment horizontal="right" wrapText="1"/>
    </xf>
    <xf numFmtId="165" fontId="6" fillId="0" borderId="56" xfId="4" applyNumberFormat="1" applyFont="1" applyFill="1" applyBorder="1" applyAlignment="1" applyProtection="1">
      <alignment horizontal="center" wrapText="1"/>
    </xf>
    <xf numFmtId="165" fontId="10" fillId="9" borderId="15" xfId="4" applyNumberFormat="1" applyFont="1" applyFill="1" applyBorder="1" applyProtection="1"/>
    <xf numFmtId="165" fontId="10" fillId="9" borderId="16" xfId="4" applyNumberFormat="1" applyFont="1" applyFill="1" applyBorder="1" applyProtection="1"/>
    <xf numFmtId="165" fontId="10" fillId="9" borderId="23" xfId="4" applyNumberFormat="1" applyFont="1" applyFill="1" applyBorder="1" applyProtection="1"/>
    <xf numFmtId="0" fontId="33" fillId="2" borderId="0" xfId="0" quotePrefix="1" applyFont="1" applyFill="1" applyProtection="1"/>
    <xf numFmtId="0" fontId="6" fillId="6" borderId="0" xfId="0" applyFont="1" applyFill="1" applyBorder="1" applyAlignment="1" applyProtection="1">
      <alignment vertical="center"/>
    </xf>
    <xf numFmtId="0" fontId="5" fillId="6" borderId="0" xfId="0" applyFont="1" applyFill="1" applyBorder="1" applyAlignment="1" applyProtection="1">
      <alignment vertical="center"/>
    </xf>
    <xf numFmtId="0" fontId="6" fillId="6" borderId="32" xfId="0" applyFont="1" applyFill="1" applyBorder="1" applyProtection="1"/>
    <xf numFmtId="0" fontId="6" fillId="6" borderId="32" xfId="0" applyFont="1" applyFill="1" applyBorder="1" applyAlignment="1" applyProtection="1">
      <alignment vertical="center"/>
    </xf>
    <xf numFmtId="0" fontId="20" fillId="4" borderId="17" xfId="0" quotePrefix="1" applyFont="1" applyFill="1" applyBorder="1" applyAlignment="1" applyProtection="1">
      <alignment horizontal="left" vertical="center" wrapText="1"/>
    </xf>
    <xf numFmtId="0" fontId="23" fillId="4" borderId="23" xfId="5" applyFont="1" applyFill="1" applyBorder="1" applyAlignment="1" applyProtection="1">
      <alignment horizontal="left" vertical="center" wrapText="1"/>
    </xf>
    <xf numFmtId="0" fontId="6" fillId="2" borderId="16" xfId="0" applyFont="1" applyFill="1" applyBorder="1" applyAlignment="1" applyProtection="1">
      <alignment vertical="center"/>
    </xf>
    <xf numFmtId="9" fontId="6" fillId="8" borderId="126" xfId="3" applyFont="1" applyFill="1" applyBorder="1" applyAlignment="1" applyProtection="1">
      <alignment horizontal="center" vertical="center"/>
      <protection locked="0"/>
    </xf>
    <xf numFmtId="9" fontId="6" fillId="8" borderId="71" xfId="3" applyFont="1" applyFill="1" applyBorder="1" applyAlignment="1" applyProtection="1">
      <alignment horizontal="center" vertical="center"/>
      <protection locked="0"/>
    </xf>
    <xf numFmtId="9" fontId="6" fillId="8" borderId="78" xfId="3" applyFont="1" applyFill="1" applyBorder="1" applyAlignment="1" applyProtection="1">
      <alignment horizontal="center" vertical="center"/>
      <protection locked="0"/>
    </xf>
    <xf numFmtId="9" fontId="6" fillId="8" borderId="48" xfId="3" applyFont="1" applyFill="1" applyBorder="1" applyAlignment="1" applyProtection="1">
      <alignment horizontal="center" vertical="center"/>
      <protection locked="0"/>
    </xf>
    <xf numFmtId="9" fontId="6" fillId="8" borderId="49" xfId="3" applyFont="1" applyFill="1" applyBorder="1" applyAlignment="1" applyProtection="1">
      <alignment horizontal="center" vertical="center"/>
      <protection locked="0"/>
    </xf>
    <xf numFmtId="9" fontId="6" fillId="8" borderId="50" xfId="3" applyFont="1" applyFill="1" applyBorder="1" applyAlignment="1" applyProtection="1">
      <alignment horizontal="center" vertical="center"/>
      <protection locked="0"/>
    </xf>
    <xf numFmtId="9" fontId="6" fillId="16" borderId="10" xfId="3" applyFont="1" applyFill="1" applyBorder="1" applyAlignment="1" applyProtection="1">
      <alignment horizontal="center" vertical="center"/>
    </xf>
    <xf numFmtId="9" fontId="6" fillId="16" borderId="80" xfId="3" applyFont="1" applyFill="1" applyBorder="1" applyAlignment="1" applyProtection="1">
      <alignment horizontal="center" vertical="center"/>
    </xf>
    <xf numFmtId="0" fontId="5" fillId="16" borderId="79" xfId="0" applyFont="1" applyFill="1" applyBorder="1" applyAlignment="1" applyProtection="1">
      <alignment horizontal="center"/>
    </xf>
    <xf numFmtId="165" fontId="6" fillId="0" borderId="64" xfId="2" applyNumberFormat="1" applyFont="1" applyFill="1" applyBorder="1" applyAlignment="1" applyProtection="1">
      <alignment horizontal="right" wrapText="1"/>
    </xf>
    <xf numFmtId="165" fontId="6" fillId="0" borderId="56" xfId="2" applyNumberFormat="1" applyFont="1" applyFill="1" applyBorder="1" applyAlignment="1" applyProtection="1">
      <alignment horizontal="right" wrapText="1"/>
    </xf>
    <xf numFmtId="165" fontId="6" fillId="0" borderId="57" xfId="2" applyNumberFormat="1" applyFont="1" applyFill="1" applyBorder="1" applyAlignment="1" applyProtection="1">
      <alignment horizontal="right" wrapText="1"/>
    </xf>
    <xf numFmtId="165" fontId="6" fillId="0" borderId="64" xfId="4" applyNumberFormat="1" applyFont="1" applyFill="1" applyBorder="1" applyAlignment="1" applyProtection="1">
      <alignment horizontal="right" wrapText="1"/>
    </xf>
    <xf numFmtId="165" fontId="6" fillId="0" borderId="56" xfId="4" applyNumberFormat="1" applyFont="1" applyFill="1" applyBorder="1" applyAlignment="1" applyProtection="1">
      <alignment horizontal="right" wrapText="1"/>
    </xf>
    <xf numFmtId="0" fontId="16" fillId="6" borderId="0" xfId="5" applyFont="1" applyFill="1" applyAlignment="1" applyProtection="1">
      <alignment vertical="center"/>
    </xf>
    <xf numFmtId="0" fontId="2" fillId="6" borderId="0" xfId="5" applyFill="1" applyAlignment="1" applyProtection="1">
      <alignment vertical="center"/>
    </xf>
    <xf numFmtId="0" fontId="21" fillId="6" borderId="0" xfId="5" applyFont="1" applyFill="1" applyAlignment="1" applyProtection="1">
      <alignment vertical="center"/>
    </xf>
    <xf numFmtId="0" fontId="37" fillId="0" borderId="0" xfId="6" applyFont="1" applyAlignment="1" applyProtection="1">
      <alignment vertical="center"/>
    </xf>
    <xf numFmtId="0" fontId="37" fillId="0" borderId="0" xfId="6" applyFont="1" applyAlignment="1" applyProtection="1">
      <alignment vertical="center"/>
      <protection locked="0"/>
    </xf>
    <xf numFmtId="43" fontId="40" fillId="6" borderId="79" xfId="6" applyNumberFormat="1" applyFont="1" applyFill="1" applyBorder="1" applyAlignment="1" applyProtection="1">
      <alignment horizontal="center" vertical="center" wrapText="1" readingOrder="1"/>
    </xf>
    <xf numFmtId="0" fontId="37" fillId="0" borderId="0" xfId="6" applyFont="1" applyAlignment="1" applyProtection="1">
      <alignment vertical="center" wrapText="1"/>
    </xf>
    <xf numFmtId="0" fontId="37" fillId="0" borderId="0" xfId="6" applyFont="1" applyAlignment="1" applyProtection="1">
      <alignment vertical="center" wrapText="1"/>
      <protection locked="0"/>
    </xf>
    <xf numFmtId="0" fontId="39" fillId="19" borderId="23" xfId="6" applyFont="1" applyFill="1" applyBorder="1" applyAlignment="1" applyProtection="1">
      <alignment horizontal="center" vertical="center" wrapText="1" readingOrder="1"/>
    </xf>
    <xf numFmtId="0" fontId="40" fillId="6" borderId="10" xfId="6" applyFont="1" applyFill="1" applyBorder="1" applyAlignment="1" applyProtection="1">
      <alignment horizontal="center" vertical="center" wrapText="1" readingOrder="1"/>
    </xf>
    <xf numFmtId="0" fontId="39" fillId="0" borderId="23" xfId="6" applyFont="1" applyBorder="1" applyAlignment="1" applyProtection="1">
      <alignment horizontal="center" vertical="center" wrapText="1" readingOrder="1"/>
    </xf>
    <xf numFmtId="0" fontId="39" fillId="0" borderId="23" xfId="6" applyFont="1" applyBorder="1" applyAlignment="1" applyProtection="1">
      <alignment horizontal="left" vertical="center" wrapText="1" readingOrder="1"/>
    </xf>
    <xf numFmtId="0" fontId="39" fillId="0" borderId="23" xfId="6" applyFont="1" applyFill="1" applyBorder="1" applyAlignment="1" applyProtection="1">
      <alignment horizontal="center" vertical="center" wrapText="1" readingOrder="1"/>
    </xf>
    <xf numFmtId="0" fontId="39" fillId="0" borderId="23" xfId="6" applyFont="1" applyFill="1" applyBorder="1" applyAlignment="1" applyProtection="1">
      <alignment horizontal="left" vertical="center" wrapText="1" readingOrder="1"/>
    </xf>
    <xf numFmtId="165" fontId="6" fillId="9" borderId="23" xfId="4" applyNumberFormat="1" applyFont="1" applyFill="1" applyBorder="1" applyAlignment="1" applyProtection="1">
      <alignment vertical="center" wrapText="1"/>
    </xf>
    <xf numFmtId="165" fontId="6" fillId="6" borderId="10" xfId="4" applyNumberFormat="1" applyFont="1" applyFill="1" applyBorder="1" applyAlignment="1" applyProtection="1">
      <alignment vertical="center" wrapText="1"/>
    </xf>
    <xf numFmtId="165" fontId="5" fillId="9" borderId="23" xfId="4" applyNumberFormat="1" applyFont="1" applyFill="1" applyBorder="1" applyAlignment="1" applyProtection="1">
      <alignment vertical="center" wrapText="1"/>
    </xf>
    <xf numFmtId="165" fontId="5" fillId="6" borderId="10" xfId="4" applyNumberFormat="1" applyFont="1" applyFill="1" applyBorder="1" applyAlignment="1" applyProtection="1">
      <alignment vertical="center" wrapText="1"/>
    </xf>
    <xf numFmtId="0" fontId="41" fillId="0" borderId="0" xfId="6" applyFont="1" applyAlignment="1" applyProtection="1">
      <alignment vertical="center"/>
    </xf>
    <xf numFmtId="0" fontId="41" fillId="0" borderId="0" xfId="6" applyFont="1" applyAlignment="1" applyProtection="1">
      <alignment vertical="center"/>
      <protection locked="0"/>
    </xf>
    <xf numFmtId="165" fontId="5" fillId="6" borderId="80" xfId="4" applyNumberFormat="1" applyFont="1" applyFill="1" applyBorder="1" applyAlignment="1" applyProtection="1">
      <alignment vertical="center" wrapText="1"/>
    </xf>
    <xf numFmtId="0" fontId="6" fillId="2" borderId="40" xfId="0" applyFont="1" applyFill="1" applyBorder="1" applyAlignment="1" applyProtection="1">
      <alignment horizontal="center" vertical="center"/>
    </xf>
    <xf numFmtId="0" fontId="6" fillId="6" borderId="0" xfId="0" applyFont="1" applyFill="1" applyBorder="1" applyAlignment="1" applyProtection="1">
      <alignment vertical="center"/>
    </xf>
    <xf numFmtId="0" fontId="15" fillId="6" borderId="0" xfId="0" applyFont="1" applyFill="1" applyBorder="1" applyAlignment="1" applyProtection="1">
      <alignment vertical="center"/>
    </xf>
    <xf numFmtId="0" fontId="6" fillId="2" borderId="5" xfId="0" applyFont="1" applyFill="1" applyBorder="1" applyAlignment="1" applyProtection="1">
      <alignment horizontal="center" vertical="center"/>
    </xf>
    <xf numFmtId="0" fontId="6" fillId="6" borderId="14" xfId="0" applyFont="1" applyFill="1" applyBorder="1" applyAlignment="1" applyProtection="1">
      <alignment horizontal="center" vertical="center" wrapText="1"/>
    </xf>
    <xf numFmtId="0" fontId="6" fillId="2" borderId="14" xfId="0" applyFont="1" applyFill="1" applyBorder="1" applyAlignment="1" applyProtection="1">
      <alignment horizontal="center" vertical="center"/>
    </xf>
    <xf numFmtId="0" fontId="6" fillId="2" borderId="6" xfId="0" applyFont="1" applyFill="1" applyBorder="1" applyAlignment="1" applyProtection="1">
      <alignment horizontal="center" vertical="center"/>
    </xf>
    <xf numFmtId="0" fontId="5" fillId="2" borderId="6" xfId="0" applyFont="1" applyFill="1" applyBorder="1" applyAlignment="1" applyProtection="1">
      <alignment horizontal="center" vertical="center"/>
    </xf>
    <xf numFmtId="0" fontId="6" fillId="2" borderId="127" xfId="0" applyFont="1" applyFill="1" applyBorder="1" applyAlignment="1" applyProtection="1">
      <alignment horizontal="center" vertical="center"/>
    </xf>
    <xf numFmtId="0" fontId="6" fillId="16" borderId="10" xfId="0" applyFont="1" applyFill="1" applyBorder="1" applyAlignment="1" applyProtection="1">
      <alignment horizontal="center" vertical="center"/>
    </xf>
    <xf numFmtId="0" fontId="17" fillId="11" borderId="0" xfId="0" applyFont="1" applyFill="1" applyAlignment="1" applyProtection="1">
      <alignment vertical="center"/>
    </xf>
    <xf numFmtId="0" fontId="6" fillId="7" borderId="0" xfId="0" applyFont="1" applyFill="1" applyAlignment="1" applyProtection="1">
      <alignment vertical="center"/>
    </xf>
    <xf numFmtId="0" fontId="6" fillId="2" borderId="0" xfId="0" applyFont="1" applyFill="1" applyAlignment="1" applyProtection="1">
      <alignment vertical="center"/>
    </xf>
    <xf numFmtId="0" fontId="6" fillId="2" borderId="0" xfId="0" applyFont="1" applyFill="1" applyAlignment="1" applyProtection="1">
      <alignment horizontal="center" vertical="center"/>
    </xf>
    <xf numFmtId="165" fontId="6" fillId="0" borderId="60" xfId="2" applyNumberFormat="1" applyFont="1" applyFill="1" applyBorder="1" applyAlignment="1" applyProtection="1">
      <alignment horizontal="center" vertical="center" wrapText="1"/>
    </xf>
    <xf numFmtId="165" fontId="6" fillId="0" borderId="61" xfId="2" applyNumberFormat="1" applyFont="1" applyFill="1" applyBorder="1" applyAlignment="1" applyProtection="1">
      <alignment horizontal="center" vertical="center" wrapText="1"/>
    </xf>
    <xf numFmtId="165" fontId="6" fillId="0" borderId="62" xfId="2" applyNumberFormat="1" applyFont="1" applyFill="1" applyBorder="1" applyAlignment="1" applyProtection="1">
      <alignment horizontal="center" vertical="center" wrapText="1"/>
    </xf>
    <xf numFmtId="165" fontId="6" fillId="0" borderId="23" xfId="2" applyNumberFormat="1" applyFont="1" applyFill="1" applyBorder="1" applyAlignment="1" applyProtection="1">
      <alignment horizontal="center" vertical="center" wrapText="1"/>
    </xf>
    <xf numFmtId="165" fontId="6" fillId="6" borderId="23" xfId="2" applyNumberFormat="1" applyFont="1" applyFill="1" applyBorder="1" applyAlignment="1" applyProtection="1">
      <alignment horizontal="center" vertical="center" wrapText="1"/>
    </xf>
    <xf numFmtId="0" fontId="24" fillId="6" borderId="23" xfId="0" applyFont="1" applyFill="1" applyBorder="1" applyAlignment="1" applyProtection="1">
      <alignment vertical="center" wrapText="1"/>
    </xf>
    <xf numFmtId="0" fontId="25" fillId="6" borderId="23" xfId="0" applyFont="1" applyFill="1" applyBorder="1" applyAlignment="1" applyProtection="1">
      <alignment vertical="center" wrapText="1"/>
    </xf>
    <xf numFmtId="0" fontId="24" fillId="6" borderId="23" xfId="5" applyFont="1" applyFill="1" applyBorder="1" applyAlignment="1" applyProtection="1">
      <alignment vertical="center" wrapText="1"/>
    </xf>
    <xf numFmtId="0" fontId="8" fillId="6" borderId="0" xfId="0" applyFont="1" applyFill="1" applyAlignment="1" applyProtection="1">
      <alignment horizontal="center" vertical="center" textRotation="90"/>
    </xf>
    <xf numFmtId="0" fontId="6" fillId="6" borderId="0" xfId="0" applyFont="1" applyFill="1" applyBorder="1" applyAlignment="1" applyProtection="1">
      <alignment vertical="center"/>
    </xf>
    <xf numFmtId="0" fontId="5" fillId="6" borderId="7" xfId="0" applyFont="1" applyFill="1" applyBorder="1" applyAlignment="1" applyProtection="1">
      <alignment vertical="center"/>
    </xf>
    <xf numFmtId="0" fontId="5" fillId="6" borderId="18" xfId="0" applyFont="1" applyFill="1" applyBorder="1" applyAlignment="1" applyProtection="1">
      <alignment vertical="center"/>
    </xf>
    <xf numFmtId="0" fontId="5" fillId="6" borderId="8" xfId="0" applyFont="1" applyFill="1" applyBorder="1" applyAlignment="1" applyProtection="1">
      <alignment vertical="center"/>
    </xf>
    <xf numFmtId="0" fontId="5" fillId="6" borderId="0" xfId="0" applyFont="1" applyFill="1" applyBorder="1" applyAlignment="1" applyProtection="1">
      <alignment vertical="center"/>
    </xf>
    <xf numFmtId="0" fontId="6" fillId="6" borderId="128" xfId="0" applyFont="1" applyFill="1" applyBorder="1" applyAlignment="1" applyProtection="1">
      <alignment vertical="center"/>
    </xf>
    <xf numFmtId="0" fontId="6" fillId="6" borderId="0" xfId="0" applyFont="1" applyFill="1" applyBorder="1" applyAlignment="1" applyProtection="1">
      <alignment horizontal="left" vertical="center"/>
    </xf>
    <xf numFmtId="0" fontId="5" fillId="6" borderId="0" xfId="0" applyFont="1" applyFill="1" applyAlignment="1" applyProtection="1"/>
    <xf numFmtId="0" fontId="6" fillId="0" borderId="0" xfId="0" applyFont="1" applyAlignment="1" applyProtection="1"/>
    <xf numFmtId="0" fontId="5" fillId="6" borderId="112" xfId="0" applyFont="1" applyFill="1" applyBorder="1" applyAlignment="1" applyProtection="1">
      <alignment vertical="center"/>
    </xf>
    <xf numFmtId="0" fontId="5" fillId="6" borderId="113" xfId="0" applyFont="1" applyFill="1" applyBorder="1" applyAlignment="1" applyProtection="1">
      <alignment vertical="center"/>
    </xf>
    <xf numFmtId="0" fontId="5" fillId="6" borderId="114" xfId="0" applyFont="1" applyFill="1" applyBorder="1" applyAlignment="1" applyProtection="1">
      <alignment vertical="center"/>
    </xf>
    <xf numFmtId="0" fontId="5" fillId="8" borderId="15" xfId="0" applyFont="1" applyFill="1" applyBorder="1" applyAlignment="1" applyProtection="1">
      <alignment horizontal="left" vertical="center"/>
      <protection locked="0"/>
    </xf>
    <xf numFmtId="0" fontId="5" fillId="8" borderId="16" xfId="0" applyFont="1" applyFill="1" applyBorder="1" applyAlignment="1" applyProtection="1">
      <alignment horizontal="left" vertical="center"/>
      <protection locked="0"/>
    </xf>
    <xf numFmtId="0" fontId="5" fillId="8" borderId="17" xfId="0" applyFont="1" applyFill="1" applyBorder="1" applyAlignment="1" applyProtection="1">
      <alignment horizontal="left" vertical="center"/>
      <protection locked="0"/>
    </xf>
    <xf numFmtId="0" fontId="13" fillId="6" borderId="115" xfId="0" applyFont="1" applyFill="1" applyBorder="1" applyAlignment="1" applyProtection="1">
      <alignment horizontal="right" vertical="center"/>
    </xf>
    <xf numFmtId="0" fontId="13" fillId="6" borderId="116" xfId="0" applyFont="1" applyFill="1" applyBorder="1" applyAlignment="1" applyProtection="1">
      <alignment horizontal="right" vertical="center"/>
    </xf>
    <xf numFmtId="0" fontId="13" fillId="6" borderId="117" xfId="0" applyFont="1" applyFill="1" applyBorder="1" applyAlignment="1" applyProtection="1">
      <alignment horizontal="right" vertical="center"/>
    </xf>
    <xf numFmtId="43" fontId="5" fillId="6" borderId="7" xfId="1" applyNumberFormat="1" applyFont="1" applyFill="1" applyBorder="1" applyAlignment="1" applyProtection="1">
      <alignment horizontal="center" vertical="center"/>
    </xf>
    <xf numFmtId="43" fontId="5" fillId="6" borderId="18" xfId="1" applyNumberFormat="1" applyFont="1" applyFill="1" applyBorder="1" applyAlignment="1" applyProtection="1">
      <alignment horizontal="center" vertical="center"/>
    </xf>
    <xf numFmtId="43" fontId="5" fillId="6" borderId="8" xfId="1" applyNumberFormat="1" applyFont="1" applyFill="1" applyBorder="1" applyAlignment="1" applyProtection="1">
      <alignment horizontal="center" vertical="center"/>
    </xf>
    <xf numFmtId="0" fontId="5" fillId="0" borderId="79" xfId="0" applyFont="1" applyBorder="1" applyAlignment="1" applyProtection="1">
      <alignment horizontal="left" vertical="center"/>
    </xf>
    <xf numFmtId="0" fontId="5" fillId="0" borderId="10" xfId="0" applyFont="1" applyBorder="1" applyAlignment="1" applyProtection="1">
      <alignment horizontal="left" vertical="center"/>
    </xf>
    <xf numFmtId="0" fontId="5" fillId="0" borderId="80" xfId="0" applyFont="1" applyBorder="1" applyAlignment="1" applyProtection="1">
      <alignment horizontal="left" vertical="center"/>
    </xf>
    <xf numFmtId="0" fontId="5" fillId="10" borderId="7" xfId="0" applyFont="1" applyFill="1" applyBorder="1" applyAlignment="1" applyProtection="1">
      <alignment horizontal="left" vertical="center" wrapText="1"/>
    </xf>
    <xf numFmtId="0" fontId="5" fillId="10" borderId="18" xfId="0" applyFont="1" applyFill="1" applyBorder="1" applyAlignment="1" applyProtection="1">
      <alignment horizontal="left" vertical="center" wrapText="1"/>
    </xf>
    <xf numFmtId="0" fontId="5" fillId="10" borderId="8" xfId="0" applyFont="1" applyFill="1" applyBorder="1" applyAlignment="1" applyProtection="1">
      <alignment horizontal="left" vertical="center" wrapText="1"/>
    </xf>
    <xf numFmtId="0" fontId="6" fillId="6" borderId="21" xfId="0" applyFont="1" applyFill="1" applyBorder="1" applyAlignment="1" applyProtection="1">
      <alignment vertical="center"/>
    </xf>
    <xf numFmtId="0" fontId="5" fillId="2" borderId="0" xfId="0" applyFont="1" applyFill="1" applyAlignment="1" applyProtection="1">
      <alignment horizontal="left" wrapText="1"/>
    </xf>
    <xf numFmtId="0" fontId="5" fillId="2" borderId="15" xfId="0" applyFont="1" applyFill="1" applyBorder="1" applyAlignment="1" applyProtection="1">
      <alignment horizontal="center"/>
    </xf>
    <xf numFmtId="0" fontId="5" fillId="2" borderId="16" xfId="0" applyFont="1" applyFill="1" applyBorder="1" applyAlignment="1" applyProtection="1">
      <alignment horizontal="center"/>
    </xf>
    <xf numFmtId="0" fontId="5" fillId="2" borderId="17" xfId="0" applyFont="1" applyFill="1" applyBorder="1" applyAlignment="1" applyProtection="1">
      <alignment horizontal="center"/>
    </xf>
    <xf numFmtId="0" fontId="9" fillId="2" borderId="20" xfId="0" applyFont="1" applyFill="1" applyBorder="1" applyAlignment="1" applyProtection="1">
      <alignment horizontal="center" vertical="center" wrapText="1"/>
    </xf>
    <xf numFmtId="0" fontId="9" fillId="2" borderId="21" xfId="0" applyFont="1" applyFill="1" applyBorder="1" applyAlignment="1" applyProtection="1">
      <alignment horizontal="center" vertical="center" wrapText="1"/>
    </xf>
    <xf numFmtId="0" fontId="9" fillId="2" borderId="22" xfId="0" applyFont="1" applyFill="1" applyBorder="1" applyAlignment="1" applyProtection="1">
      <alignment horizontal="center" vertical="center" wrapText="1"/>
    </xf>
    <xf numFmtId="0" fontId="9" fillId="2" borderId="54" xfId="0" applyFont="1" applyFill="1" applyBorder="1" applyAlignment="1" applyProtection="1">
      <alignment horizontal="center" vertical="center" wrapText="1"/>
    </xf>
    <xf numFmtId="0" fontId="9" fillId="2" borderId="32" xfId="0" applyFont="1" applyFill="1" applyBorder="1" applyAlignment="1" applyProtection="1">
      <alignment horizontal="center" vertical="center" wrapText="1"/>
    </xf>
    <xf numFmtId="0" fontId="9" fillId="2" borderId="33" xfId="0" applyFont="1" applyFill="1" applyBorder="1" applyAlignment="1" applyProtection="1">
      <alignment horizontal="center" vertical="center" wrapText="1"/>
    </xf>
    <xf numFmtId="0" fontId="6" fillId="11" borderId="118" xfId="0" applyFont="1" applyFill="1" applyBorder="1" applyAlignment="1" applyProtection="1">
      <alignment horizontal="center" vertical="center" wrapText="1"/>
    </xf>
    <xf numFmtId="0" fontId="6" fillId="11" borderId="119" xfId="0" applyFont="1" applyFill="1" applyBorder="1" applyAlignment="1" applyProtection="1">
      <alignment horizontal="center" vertical="center" wrapText="1"/>
    </xf>
    <xf numFmtId="0" fontId="6" fillId="11" borderId="120" xfId="0" applyFont="1" applyFill="1" applyBorder="1" applyAlignment="1" applyProtection="1">
      <alignment horizontal="center" vertical="center" wrapText="1"/>
    </xf>
    <xf numFmtId="0" fontId="6" fillId="11" borderId="121" xfId="0" applyFont="1" applyFill="1" applyBorder="1" applyAlignment="1" applyProtection="1">
      <alignment horizontal="center" vertical="center" wrapText="1"/>
    </xf>
    <xf numFmtId="0" fontId="6" fillId="11" borderId="0" xfId="0" applyFont="1" applyFill="1" applyBorder="1" applyAlignment="1" applyProtection="1">
      <alignment horizontal="center" vertical="center" wrapText="1"/>
    </xf>
    <xf numFmtId="0" fontId="6" fillId="11" borderId="122" xfId="0" applyFont="1" applyFill="1" applyBorder="1" applyAlignment="1" applyProtection="1">
      <alignment horizontal="center" vertical="center" wrapText="1"/>
    </xf>
    <xf numFmtId="0" fontId="6" fillId="11" borderId="123" xfId="0" applyFont="1" applyFill="1" applyBorder="1" applyAlignment="1" applyProtection="1">
      <alignment horizontal="center" vertical="center" wrapText="1"/>
    </xf>
    <xf numFmtId="0" fontId="6" fillId="11" borderId="124" xfId="0" applyFont="1" applyFill="1" applyBorder="1" applyAlignment="1" applyProtection="1">
      <alignment horizontal="center" vertical="center" wrapText="1"/>
    </xf>
    <xf numFmtId="0" fontId="6" fillId="11" borderId="125" xfId="0" applyFont="1" applyFill="1" applyBorder="1" applyAlignment="1" applyProtection="1">
      <alignment horizontal="center" vertical="center" wrapText="1"/>
    </xf>
    <xf numFmtId="0" fontId="5" fillId="6" borderId="15" xfId="0" applyFont="1" applyFill="1" applyBorder="1" applyAlignment="1" applyProtection="1">
      <alignment horizontal="center"/>
    </xf>
    <xf numFmtId="0" fontId="5" fillId="6" borderId="16" xfId="0" applyFont="1" applyFill="1" applyBorder="1" applyAlignment="1" applyProtection="1">
      <alignment horizontal="center"/>
    </xf>
    <xf numFmtId="0" fontId="5" fillId="6" borderId="17" xfId="0" applyFont="1" applyFill="1" applyBorder="1" applyAlignment="1" applyProtection="1">
      <alignment horizontal="center"/>
    </xf>
    <xf numFmtId="0" fontId="5" fillId="6" borderId="79" xfId="0" applyFont="1" applyFill="1" applyBorder="1" applyAlignment="1" applyProtection="1">
      <alignment horizontal="center" vertical="center" wrapText="1"/>
    </xf>
    <xf numFmtId="0" fontId="5" fillId="6" borderId="40" xfId="0" applyFont="1" applyFill="1" applyBorder="1" applyAlignment="1" applyProtection="1">
      <alignment horizontal="center" vertical="center" wrapText="1"/>
    </xf>
    <xf numFmtId="0" fontId="6" fillId="2" borderId="79" xfId="0" applyFont="1" applyFill="1" applyBorder="1" applyAlignment="1" applyProtection="1">
      <alignment horizontal="center" vertical="center"/>
    </xf>
    <xf numFmtId="0" fontId="6" fillId="2" borderId="40" xfId="0" applyFont="1" applyFill="1" applyBorder="1" applyAlignment="1" applyProtection="1">
      <alignment horizontal="center" vertical="center"/>
    </xf>
    <xf numFmtId="0" fontId="26" fillId="0" borderId="21" xfId="5" applyFont="1" applyBorder="1" applyAlignment="1" applyProtection="1">
      <alignment horizontal="left" vertical="top" wrapText="1"/>
    </xf>
    <xf numFmtId="0" fontId="36" fillId="0" borderId="21" xfId="5" applyFont="1" applyBorder="1" applyAlignment="1" applyProtection="1">
      <alignment horizontal="left" vertical="top" wrapText="1"/>
    </xf>
    <xf numFmtId="0" fontId="26" fillId="6" borderId="0" xfId="5" applyFont="1" applyFill="1" applyAlignment="1" applyProtection="1">
      <alignment horizontal="left" vertical="top" wrapText="1"/>
    </xf>
    <xf numFmtId="0" fontId="23" fillId="4" borderId="23" xfId="5" applyFont="1" applyFill="1" applyBorder="1" applyAlignment="1" applyProtection="1">
      <alignment horizontal="left" vertical="top" wrapText="1"/>
    </xf>
    <xf numFmtId="0" fontId="24" fillId="15" borderId="23" xfId="0" applyFont="1" applyFill="1" applyBorder="1" applyAlignment="1" applyProtection="1">
      <alignment vertical="center" wrapText="1"/>
    </xf>
    <xf numFmtId="0" fontId="24" fillId="15" borderId="23" xfId="0" applyFont="1" applyFill="1" applyBorder="1" applyAlignment="1" applyProtection="1">
      <alignment horizontal="left" vertical="center" wrapText="1"/>
    </xf>
    <xf numFmtId="0" fontId="24" fillId="15" borderId="15" xfId="0" applyFont="1" applyFill="1" applyBorder="1" applyAlignment="1" applyProtection="1">
      <alignment vertical="center" wrapText="1"/>
    </xf>
    <xf numFmtId="0" fontId="23" fillId="4" borderId="79" xfId="5" applyFont="1" applyFill="1" applyBorder="1" applyAlignment="1" applyProtection="1">
      <alignment horizontal="left" vertical="top" wrapText="1"/>
    </xf>
    <xf numFmtId="0" fontId="23" fillId="6" borderId="79" xfId="5" applyFont="1" applyFill="1" applyBorder="1" applyAlignment="1" applyProtection="1">
      <alignment horizontal="left" vertical="center" wrapText="1"/>
    </xf>
    <xf numFmtId="0" fontId="23" fillId="6" borderId="80" xfId="5" applyFont="1" applyFill="1" applyBorder="1" applyAlignment="1" applyProtection="1">
      <alignment horizontal="left" vertical="center" wrapText="1"/>
    </xf>
    <xf numFmtId="0" fontId="24" fillId="6" borderId="23" xfId="5" applyFont="1" applyFill="1" applyBorder="1" applyAlignment="1" applyProtection="1">
      <alignment horizontal="left" vertical="center" wrapText="1"/>
    </xf>
    <xf numFmtId="0" fontId="24" fillId="6" borderId="21" xfId="5" applyFont="1" applyFill="1" applyBorder="1" applyAlignment="1" applyProtection="1">
      <alignment horizontal="left" vertical="center" wrapText="1"/>
    </xf>
    <xf numFmtId="0" fontId="24" fillId="6" borderId="79" xfId="5" applyFont="1" applyFill="1" applyBorder="1" applyAlignment="1" applyProtection="1">
      <alignment horizontal="left" vertical="center" wrapText="1"/>
    </xf>
    <xf numFmtId="0" fontId="24" fillId="6" borderId="10" xfId="5" applyFont="1" applyFill="1" applyBorder="1" applyAlignment="1" applyProtection="1">
      <alignment horizontal="left" vertical="center" wrapText="1"/>
    </xf>
    <xf numFmtId="0" fontId="24" fillId="6" borderId="80" xfId="5" applyFont="1" applyFill="1" applyBorder="1" applyAlignment="1" applyProtection="1">
      <alignment horizontal="left" vertical="center" wrapText="1"/>
    </xf>
    <xf numFmtId="0" fontId="23" fillId="6" borderId="10" xfId="5" applyFont="1" applyFill="1" applyBorder="1" applyAlignment="1" applyProtection="1">
      <alignment horizontal="left" vertical="center" wrapText="1"/>
    </xf>
    <xf numFmtId="0" fontId="5" fillId="6" borderId="0" xfId="0" applyFont="1" applyFill="1" applyBorder="1" applyAlignment="1" applyProtection="1">
      <alignment horizontal="right" vertical="center" wrapText="1"/>
    </xf>
    <xf numFmtId="0" fontId="28" fillId="13" borderId="15" xfId="0" applyFont="1" applyFill="1" applyBorder="1" applyAlignment="1" applyProtection="1">
      <alignment horizontal="left" vertical="center"/>
    </xf>
    <xf numFmtId="0" fontId="28" fillId="13" borderId="16" xfId="0" applyFont="1" applyFill="1" applyBorder="1" applyAlignment="1" applyProtection="1">
      <alignment horizontal="left" vertical="center"/>
    </xf>
    <xf numFmtId="0" fontId="28" fillId="13" borderId="17" xfId="0" applyFont="1" applyFill="1" applyBorder="1" applyAlignment="1" applyProtection="1">
      <alignment horizontal="left" vertical="center"/>
    </xf>
    <xf numFmtId="0" fontId="28" fillId="0" borderId="79" xfId="0" applyFont="1" applyBorder="1" applyAlignment="1" applyProtection="1">
      <alignment horizontal="center" vertical="center"/>
    </xf>
    <xf numFmtId="0" fontId="28" fillId="0" borderId="10" xfId="0" applyFont="1" applyBorder="1" applyAlignment="1" applyProtection="1">
      <alignment horizontal="center" vertical="center"/>
    </xf>
    <xf numFmtId="0" fontId="28" fillId="0" borderId="80" xfId="0" applyFont="1" applyBorder="1" applyAlignment="1" applyProtection="1">
      <alignment horizontal="center" vertical="center"/>
    </xf>
    <xf numFmtId="0" fontId="28" fillId="6" borderId="24" xfId="0" applyFont="1" applyFill="1" applyBorder="1" applyAlignment="1" applyProtection="1">
      <alignment vertical="center"/>
    </xf>
    <xf numFmtId="0" fontId="28" fillId="6" borderId="75" xfId="0" applyFont="1" applyFill="1" applyBorder="1" applyAlignment="1" applyProtection="1">
      <alignment vertical="center"/>
    </xf>
    <xf numFmtId="0" fontId="3" fillId="6" borderId="97" xfId="0" applyFont="1" applyFill="1" applyBorder="1" applyAlignment="1" applyProtection="1">
      <alignment vertical="center"/>
    </xf>
    <xf numFmtId="0" fontId="3" fillId="6" borderId="98" xfId="0" applyFont="1" applyFill="1" applyBorder="1" applyAlignment="1" applyProtection="1">
      <alignment vertical="center"/>
    </xf>
    <xf numFmtId="0" fontId="3" fillId="6" borderId="100" xfId="0" applyFont="1" applyFill="1" applyBorder="1" applyAlignment="1" applyProtection="1">
      <alignment vertical="center"/>
    </xf>
    <xf numFmtId="0" fontId="3" fillId="6" borderId="23" xfId="0" applyFont="1" applyFill="1" applyBorder="1" applyAlignment="1" applyProtection="1">
      <alignment vertical="center"/>
    </xf>
    <xf numFmtId="0" fontId="3" fillId="6" borderId="102" xfId="0" applyFont="1" applyFill="1" applyBorder="1" applyAlignment="1" applyProtection="1">
      <alignment vertical="center"/>
    </xf>
    <xf numFmtId="0" fontId="3" fillId="6" borderId="14" xfId="0" applyFont="1" applyFill="1" applyBorder="1" applyAlignment="1" applyProtection="1">
      <alignment vertical="center"/>
    </xf>
    <xf numFmtId="0" fontId="3" fillId="6" borderId="24" xfId="0" applyFont="1" applyFill="1" applyBorder="1" applyAlignment="1" applyProtection="1">
      <alignment vertical="center"/>
    </xf>
    <xf numFmtId="0" fontId="3" fillId="6" borderId="75" xfId="0" applyFont="1" applyFill="1" applyBorder="1" applyAlignment="1" applyProtection="1">
      <alignment vertical="center"/>
    </xf>
    <xf numFmtId="0" fontId="6" fillId="6" borderId="0" xfId="0" applyFont="1" applyFill="1" applyAlignment="1" applyProtection="1">
      <alignment horizontal="left" wrapText="1"/>
    </xf>
    <xf numFmtId="0" fontId="2" fillId="6" borderId="0" xfId="0" applyFont="1" applyFill="1" applyAlignment="1" applyProtection="1">
      <alignment horizontal="left" wrapText="1"/>
    </xf>
    <xf numFmtId="0" fontId="5" fillId="12" borderId="15" xfId="0" applyFont="1" applyFill="1" applyBorder="1" applyAlignment="1" applyProtection="1">
      <alignment horizontal="left" vertical="center"/>
    </xf>
    <xf numFmtId="0" fontId="5" fillId="12" borderId="16" xfId="0" applyFont="1" applyFill="1" applyBorder="1" applyAlignment="1" applyProtection="1">
      <alignment horizontal="left" vertical="center"/>
    </xf>
    <xf numFmtId="0" fontId="5" fillId="12" borderId="17" xfId="0" applyFont="1" applyFill="1" applyBorder="1" applyAlignment="1" applyProtection="1">
      <alignment horizontal="left" vertical="center"/>
    </xf>
    <xf numFmtId="0" fontId="5" fillId="12" borderId="15" xfId="0" applyFont="1" applyFill="1" applyBorder="1" applyAlignment="1" applyProtection="1">
      <alignment horizontal="left" vertical="center" wrapText="1"/>
    </xf>
    <xf numFmtId="0" fontId="5" fillId="12" borderId="16" xfId="0" applyFont="1" applyFill="1" applyBorder="1" applyAlignment="1" applyProtection="1">
      <alignment horizontal="left" vertical="center" wrapText="1"/>
    </xf>
    <xf numFmtId="0" fontId="5" fillId="12" borderId="17" xfId="0" applyFont="1" applyFill="1" applyBorder="1" applyAlignment="1" applyProtection="1">
      <alignment horizontal="left" vertical="center" wrapText="1"/>
    </xf>
    <xf numFmtId="0" fontId="38" fillId="17" borderId="23" xfId="6" applyFont="1" applyFill="1" applyBorder="1" applyAlignment="1" applyProtection="1">
      <alignment horizontal="center" vertical="center" wrapText="1" readingOrder="1"/>
    </xf>
    <xf numFmtId="0" fontId="7" fillId="18" borderId="23" xfId="6" applyFont="1" applyFill="1" applyBorder="1" applyAlignment="1" applyProtection="1">
      <alignment horizontal="center" vertical="center" wrapText="1" readingOrder="1"/>
    </xf>
    <xf numFmtId="0" fontId="39" fillId="19" borderId="23" xfId="6" applyFont="1" applyFill="1" applyBorder="1" applyAlignment="1" applyProtection="1">
      <alignment horizontal="center" vertical="center" wrapText="1" readingOrder="1"/>
    </xf>
    <xf numFmtId="43" fontId="40" fillId="19" borderId="23" xfId="6" applyNumberFormat="1" applyFont="1" applyFill="1" applyBorder="1" applyAlignment="1" applyProtection="1">
      <alignment horizontal="center" vertical="center" wrapText="1" readingOrder="1"/>
    </xf>
    <xf numFmtId="0" fontId="40" fillId="19" borderId="23" xfId="6" applyFont="1" applyFill="1" applyBorder="1" applyAlignment="1" applyProtection="1">
      <alignment horizontal="center" vertical="center" wrapText="1" readingOrder="1"/>
    </xf>
    <xf numFmtId="0" fontId="2" fillId="6" borderId="0" xfId="5" applyFont="1" applyFill="1" applyAlignment="1" applyProtection="1">
      <alignment horizontal="left" vertical="center" wrapText="1"/>
    </xf>
    <xf numFmtId="0" fontId="2" fillId="6" borderId="32" xfId="5" applyFont="1" applyFill="1" applyBorder="1" applyAlignment="1" applyProtection="1">
      <alignment horizontal="left" vertical="center" wrapText="1"/>
    </xf>
    <xf numFmtId="0" fontId="40" fillId="9" borderId="23" xfId="6" applyFont="1" applyFill="1" applyBorder="1" applyAlignment="1" applyProtection="1">
      <alignment horizontal="center" vertical="center" wrapText="1" readingOrder="1"/>
    </xf>
    <xf numFmtId="0" fontId="39" fillId="0" borderId="23" xfId="6" applyFont="1" applyBorder="1" applyAlignment="1" applyProtection="1">
      <alignment horizontal="center" vertical="center" wrapText="1" readingOrder="1"/>
    </xf>
  </cellXfs>
  <cellStyles count="7">
    <cellStyle name="Comma" xfId="2" builtinId="3"/>
    <cellStyle name="Comma 2" xfId="4" xr:uid="{00000000-0005-0000-0000-000001000000}"/>
    <cellStyle name="Comma_Sheet1" xfId="1" xr:uid="{00000000-0005-0000-0000-000002000000}"/>
    <cellStyle name="Normal" xfId="0" builtinId="0"/>
    <cellStyle name="Normal 2" xfId="5" xr:uid="{00000000-0005-0000-0000-000004000000}"/>
    <cellStyle name="Normal 3" xfId="6" xr:uid="{3BB03E35-548C-4DA6-9B40-53BC60E91EC7}"/>
    <cellStyle name="Percent" xfId="3" builtinId="5"/>
  </cellStyles>
  <dxfs count="2">
    <dxf>
      <font>
        <color theme="0"/>
      </font>
      <fill>
        <patternFill>
          <bgColor rgb="FFC00000"/>
        </patternFill>
      </fill>
    </dxf>
    <dxf>
      <font>
        <b/>
        <i val="0"/>
        <color theme="0"/>
      </font>
      <fill>
        <patternFill>
          <bgColor rgb="FFC00000"/>
        </patternFill>
      </fill>
    </dxf>
  </dxfs>
  <tableStyles count="0" defaultTableStyle="TableStyleMedium9" defaultPivotStyle="PivotStyleLight16"/>
  <colors>
    <mruColors>
      <color rgb="FFCCFF99"/>
      <color rgb="FFCCFFCC"/>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00000"/>
  </sheetPr>
  <dimension ref="A1:DC140"/>
  <sheetViews>
    <sheetView tabSelected="1" zoomScale="90" zoomScaleNormal="90" workbookViewId="0">
      <pane xSplit="7" ySplit="13" topLeftCell="H14" activePane="bottomRight" state="frozen"/>
      <selection activeCell="C50" sqref="C50"/>
      <selection pane="topRight" activeCell="C50" sqref="C50"/>
      <selection pane="bottomLeft" activeCell="C50" sqref="C50"/>
      <selection pane="bottomRight" activeCell="H14" sqref="H14"/>
    </sheetView>
  </sheetViews>
  <sheetFormatPr defaultColWidth="8.88671875" defaultRowHeight="11.4" x14ac:dyDescent="0.2"/>
  <cols>
    <col min="1" max="1" width="1.109375" style="3" customWidth="1"/>
    <col min="2" max="2" width="17.44140625" style="16" customWidth="1"/>
    <col min="3" max="4" width="8.88671875" style="14"/>
    <col min="5" max="5" width="11.88671875" style="14" customWidth="1"/>
    <col min="6" max="6" width="23.6640625" style="14" customWidth="1"/>
    <col min="7" max="7" width="0.88671875" style="17" customWidth="1"/>
    <col min="8" max="8" width="13.6640625" style="11" customWidth="1"/>
    <col min="9" max="9" width="0.88671875" style="20" customWidth="1"/>
    <col min="10" max="10" width="13.6640625" style="11" customWidth="1"/>
    <col min="11" max="11" width="0.88671875" style="20" customWidth="1"/>
    <col min="12" max="12" width="13.6640625" style="11" customWidth="1"/>
    <col min="13" max="13" width="0.88671875" style="11" customWidth="1"/>
    <col min="14" max="14" width="13.6640625" style="3" customWidth="1"/>
    <col min="15" max="15" width="0.88671875" style="20" customWidth="1"/>
    <col min="16" max="16" width="13.6640625" style="11" hidden="1" customWidth="1"/>
    <col min="17" max="17" width="0.88671875" style="20" hidden="1" customWidth="1"/>
    <col min="18" max="18" width="13.6640625" style="11" hidden="1" customWidth="1"/>
    <col min="19" max="19" width="0.88671875" style="11" hidden="1" customWidth="1"/>
    <col min="20" max="20" width="13.6640625" style="3" hidden="1" customWidth="1"/>
    <col min="21" max="21" width="1.109375" style="12" hidden="1" customWidth="1"/>
    <col min="22" max="22" width="11.88671875" style="3" customWidth="1"/>
    <col min="23" max="23" width="2" style="12" customWidth="1"/>
    <col min="24" max="24" width="10.5546875" style="3" customWidth="1"/>
    <col min="25" max="25" width="12.5546875" style="3" customWidth="1"/>
    <col min="26" max="27" width="9.5546875" style="3" customWidth="1"/>
    <col min="28" max="107" width="8.88671875" style="3"/>
    <col min="108" max="16384" width="8.88671875" style="11"/>
  </cols>
  <sheetData>
    <row r="1" spans="1:25" ht="12" x14ac:dyDescent="0.25">
      <c r="A1" s="470"/>
      <c r="B1" s="471"/>
      <c r="C1" s="57"/>
      <c r="D1" s="57"/>
      <c r="E1" s="274"/>
      <c r="F1" s="57"/>
      <c r="G1" s="58"/>
      <c r="H1" s="59"/>
      <c r="I1" s="60"/>
      <c r="J1" s="61"/>
      <c r="K1" s="62"/>
      <c r="L1" s="61"/>
      <c r="M1" s="61"/>
      <c r="N1" s="63"/>
      <c r="O1" s="60"/>
      <c r="P1" s="61"/>
      <c r="Q1" s="62"/>
      <c r="R1" s="61"/>
      <c r="S1" s="61"/>
      <c r="T1" s="63"/>
      <c r="U1" s="63"/>
      <c r="V1" s="63"/>
      <c r="W1" s="63"/>
      <c r="X1" s="63"/>
      <c r="Y1" s="275" t="s">
        <v>193</v>
      </c>
    </row>
    <row r="2" spans="1:25" ht="12" x14ac:dyDescent="0.2">
      <c r="A2" s="56"/>
      <c r="B2" s="64" t="s">
        <v>30</v>
      </c>
      <c r="C2" s="475" t="s">
        <v>109</v>
      </c>
      <c r="D2" s="476"/>
      <c r="E2" s="477"/>
      <c r="F2" s="57"/>
      <c r="G2" s="180"/>
      <c r="H2" s="63"/>
      <c r="I2" s="63"/>
      <c r="J2" s="63"/>
      <c r="K2" s="63"/>
      <c r="L2" s="63"/>
      <c r="M2" s="63"/>
      <c r="N2" s="63"/>
      <c r="O2" s="63"/>
      <c r="P2" s="63"/>
      <c r="Q2" s="63"/>
      <c r="R2" s="63"/>
      <c r="S2" s="63"/>
      <c r="T2" s="63"/>
      <c r="U2" s="63"/>
      <c r="V2" s="63"/>
      <c r="W2" s="63"/>
      <c r="X2" s="63"/>
      <c r="Y2" s="65"/>
    </row>
    <row r="3" spans="1:25" ht="11.4" customHeight="1" x14ac:dyDescent="0.2">
      <c r="A3" s="56"/>
      <c r="B3" s="484" t="s">
        <v>31</v>
      </c>
      <c r="C3" s="261"/>
      <c r="D3" s="262" t="s">
        <v>32</v>
      </c>
      <c r="E3" s="258"/>
      <c r="F3" s="57"/>
      <c r="G3" s="180"/>
      <c r="H3" s="183"/>
      <c r="I3" s="183"/>
      <c r="J3" s="66"/>
      <c r="K3" s="66"/>
      <c r="L3" s="66"/>
      <c r="M3" s="66"/>
      <c r="N3" s="66"/>
      <c r="O3" s="228"/>
      <c r="P3" s="66"/>
      <c r="Q3" s="66"/>
      <c r="R3" s="66"/>
      <c r="S3" s="66"/>
      <c r="T3" s="66"/>
      <c r="U3" s="66"/>
      <c r="V3" s="66"/>
      <c r="W3" s="66"/>
      <c r="X3" s="66"/>
      <c r="Y3" s="66"/>
    </row>
    <row r="4" spans="1:25" ht="11.4" customHeight="1" thickBot="1" x14ac:dyDescent="0.25">
      <c r="A4" s="56"/>
      <c r="B4" s="485"/>
      <c r="C4" s="256"/>
      <c r="D4" s="263" t="s">
        <v>33</v>
      </c>
      <c r="E4" s="259"/>
      <c r="F4" s="57"/>
      <c r="G4" s="180"/>
      <c r="H4" s="183"/>
      <c r="I4" s="183"/>
      <c r="J4" s="66"/>
      <c r="K4" s="66"/>
      <c r="L4" s="66"/>
      <c r="M4" s="66"/>
      <c r="N4" s="66"/>
      <c r="O4" s="228"/>
      <c r="P4" s="66"/>
      <c r="Q4" s="66"/>
      <c r="R4" s="66"/>
      <c r="S4" s="66"/>
      <c r="T4" s="66"/>
      <c r="U4" s="66"/>
      <c r="V4" s="66"/>
      <c r="W4" s="66"/>
      <c r="X4" s="66"/>
      <c r="Y4" s="66"/>
    </row>
    <row r="5" spans="1:25" ht="11.4" customHeight="1" thickBot="1" x14ac:dyDescent="0.25">
      <c r="A5" s="56"/>
      <c r="B5" s="486"/>
      <c r="C5" s="257"/>
      <c r="D5" s="264" t="s">
        <v>110</v>
      </c>
      <c r="E5" s="260">
        <f>ROUND(DAYS360(E3,E4)/30,1)</f>
        <v>0</v>
      </c>
      <c r="F5" s="57"/>
      <c r="G5" s="67"/>
      <c r="H5" s="481" t="s">
        <v>59</v>
      </c>
      <c r="I5" s="482"/>
      <c r="J5" s="482"/>
      <c r="K5" s="482"/>
      <c r="L5" s="482"/>
      <c r="M5" s="482"/>
      <c r="N5" s="482"/>
      <c r="O5" s="482"/>
      <c r="P5" s="482"/>
      <c r="Q5" s="482"/>
      <c r="R5" s="482"/>
      <c r="S5" s="482"/>
      <c r="T5" s="482"/>
      <c r="U5" s="482"/>
      <c r="V5" s="483"/>
      <c r="W5" s="68"/>
      <c r="X5" s="66"/>
      <c r="Y5" s="56"/>
    </row>
    <row r="6" spans="1:25" ht="24.6" thickBot="1" x14ac:dyDescent="0.25">
      <c r="A6" s="69"/>
      <c r="B6" s="69"/>
      <c r="C6" s="69"/>
      <c r="D6" s="69"/>
      <c r="E6" s="69"/>
      <c r="F6" s="69"/>
      <c r="G6" s="70"/>
      <c r="H6" s="306" t="s">
        <v>5</v>
      </c>
      <c r="I6" s="71"/>
      <c r="J6" s="306" t="s">
        <v>6</v>
      </c>
      <c r="K6" s="71"/>
      <c r="L6" s="306" t="s">
        <v>7</v>
      </c>
      <c r="M6" s="70"/>
      <c r="N6" s="306" t="s">
        <v>8</v>
      </c>
      <c r="O6" s="71"/>
      <c r="P6" s="306" t="s">
        <v>9</v>
      </c>
      <c r="Q6" s="71"/>
      <c r="R6" s="306" t="s">
        <v>10</v>
      </c>
      <c r="S6" s="70"/>
      <c r="T6" s="306" t="s">
        <v>11</v>
      </c>
      <c r="U6" s="68"/>
      <c r="V6" s="193" t="s">
        <v>3</v>
      </c>
      <c r="W6" s="68"/>
      <c r="X6" s="368" t="s">
        <v>60</v>
      </c>
      <c r="Y6" s="192" t="s">
        <v>0</v>
      </c>
    </row>
    <row r="7" spans="1:25" s="3" customFormat="1" ht="9" customHeight="1" x14ac:dyDescent="0.2">
      <c r="A7" s="56"/>
      <c r="B7" s="72"/>
      <c r="C7" s="57"/>
      <c r="D7" s="57"/>
      <c r="E7" s="57"/>
      <c r="F7" s="57"/>
      <c r="G7" s="65"/>
      <c r="H7" s="65"/>
      <c r="I7" s="65"/>
      <c r="J7" s="65"/>
      <c r="K7" s="65"/>
      <c r="L7" s="65"/>
      <c r="M7" s="65"/>
      <c r="N7" s="65"/>
      <c r="O7" s="65"/>
      <c r="P7" s="65"/>
      <c r="Q7" s="65"/>
      <c r="R7" s="65"/>
      <c r="S7" s="65"/>
      <c r="T7" s="65"/>
      <c r="U7" s="65"/>
      <c r="V7" s="194"/>
      <c r="W7" s="65"/>
      <c r="X7" s="65"/>
      <c r="Y7" s="65"/>
    </row>
    <row r="8" spans="1:25" ht="12" x14ac:dyDescent="0.2">
      <c r="A8" s="56"/>
      <c r="B8" s="73" t="s">
        <v>34</v>
      </c>
      <c r="C8" s="74"/>
      <c r="D8" s="74"/>
      <c r="E8" s="74"/>
      <c r="F8" s="75"/>
      <c r="G8" s="66"/>
      <c r="H8" s="188"/>
      <c r="I8" s="76"/>
      <c r="J8" s="188"/>
      <c r="K8" s="65"/>
      <c r="L8" s="188"/>
      <c r="M8" s="65"/>
      <c r="N8" s="188"/>
      <c r="O8" s="76"/>
      <c r="P8" s="188"/>
      <c r="Q8" s="65"/>
      <c r="R8" s="188"/>
      <c r="S8" s="65"/>
      <c r="T8" s="188"/>
      <c r="U8" s="183"/>
      <c r="V8" s="197">
        <f>N8+L8+J8+H8+P8+R8+T8</f>
        <v>0</v>
      </c>
      <c r="W8" s="183"/>
      <c r="X8" s="77"/>
      <c r="Y8" s="57"/>
    </row>
    <row r="9" spans="1:25" ht="12" x14ac:dyDescent="0.2">
      <c r="A9" s="56"/>
      <c r="B9" s="73" t="s">
        <v>35</v>
      </c>
      <c r="C9" s="74"/>
      <c r="D9" s="74"/>
      <c r="E9" s="74"/>
      <c r="F9" s="75"/>
      <c r="G9" s="66"/>
      <c r="H9" s="189"/>
      <c r="I9" s="78"/>
      <c r="J9" s="189"/>
      <c r="K9" s="44"/>
      <c r="L9" s="189"/>
      <c r="M9" s="183"/>
      <c r="N9" s="189"/>
      <c r="O9" s="78"/>
      <c r="P9" s="189"/>
      <c r="Q9" s="44"/>
      <c r="R9" s="189"/>
      <c r="S9" s="228"/>
      <c r="T9" s="189"/>
      <c r="U9" s="183"/>
      <c r="V9" s="198">
        <f>N9+L9+J9+H9+P9+R9+T9</f>
        <v>0</v>
      </c>
      <c r="W9" s="183"/>
      <c r="X9" s="183"/>
      <c r="Y9" s="183"/>
    </row>
    <row r="10" spans="1:25" s="3" customFormat="1" ht="7.35" customHeight="1" x14ac:dyDescent="0.2">
      <c r="A10" s="56"/>
      <c r="B10" s="63"/>
      <c r="C10" s="79"/>
      <c r="D10" s="79"/>
      <c r="E10" s="79"/>
      <c r="F10" s="79"/>
      <c r="G10" s="66"/>
      <c r="H10" s="80"/>
      <c r="I10" s="81"/>
      <c r="J10" s="80"/>
      <c r="K10" s="44"/>
      <c r="L10" s="80"/>
      <c r="M10" s="183"/>
      <c r="N10" s="80"/>
      <c r="O10" s="81"/>
      <c r="P10" s="80"/>
      <c r="Q10" s="44"/>
      <c r="R10" s="80"/>
      <c r="S10" s="228"/>
      <c r="T10" s="80"/>
      <c r="U10" s="183"/>
      <c r="V10" s="82"/>
      <c r="W10" s="183"/>
      <c r="X10" s="183"/>
      <c r="Y10" s="183"/>
    </row>
    <row r="11" spans="1:25" s="3" customFormat="1" ht="12" x14ac:dyDescent="0.2">
      <c r="A11" s="56"/>
      <c r="B11" s="73" t="s">
        <v>95</v>
      </c>
      <c r="C11" s="74"/>
      <c r="D11" s="74"/>
      <c r="E11" s="74"/>
      <c r="F11" s="75"/>
      <c r="G11" s="66"/>
      <c r="H11" s="190"/>
      <c r="I11" s="83"/>
      <c r="J11" s="190"/>
      <c r="K11" s="44"/>
      <c r="L11" s="190"/>
      <c r="M11" s="183"/>
      <c r="N11" s="190"/>
      <c r="O11" s="83"/>
      <c r="P11" s="190"/>
      <c r="Q11" s="44"/>
      <c r="R11" s="190"/>
      <c r="S11" s="228"/>
      <c r="T11" s="190"/>
      <c r="U11" s="183"/>
      <c r="V11" s="195">
        <f>N11+L11+J11+H11+P11+R11+T11</f>
        <v>0</v>
      </c>
      <c r="W11" s="183"/>
      <c r="X11" s="183"/>
      <c r="Y11" s="183"/>
    </row>
    <row r="12" spans="1:25" ht="12" x14ac:dyDescent="0.2">
      <c r="A12" s="56"/>
      <c r="B12" s="84"/>
      <c r="C12" s="69"/>
      <c r="D12" s="69"/>
      <c r="E12" s="69"/>
      <c r="F12" s="69"/>
      <c r="G12" s="66"/>
      <c r="H12" s="77"/>
      <c r="I12" s="183"/>
      <c r="J12" s="57"/>
      <c r="K12" s="183"/>
      <c r="L12" s="57"/>
      <c r="M12" s="57"/>
      <c r="N12" s="57"/>
      <c r="O12" s="228"/>
      <c r="P12" s="57"/>
      <c r="Q12" s="228"/>
      <c r="R12" s="57"/>
      <c r="S12" s="57"/>
      <c r="T12" s="57"/>
      <c r="U12" s="183"/>
      <c r="V12" s="85"/>
      <c r="W12" s="183"/>
      <c r="X12" s="57"/>
      <c r="Y12" s="57"/>
    </row>
    <row r="13" spans="1:25" ht="12" x14ac:dyDescent="0.2">
      <c r="A13" s="187"/>
      <c r="B13" s="86"/>
      <c r="C13" s="87"/>
      <c r="D13" s="87"/>
      <c r="E13" s="87"/>
      <c r="F13" s="88" t="s">
        <v>97</v>
      </c>
      <c r="G13" s="66"/>
      <c r="H13" s="191" t="s">
        <v>1</v>
      </c>
      <c r="I13" s="71"/>
      <c r="J13" s="191" t="s">
        <v>1</v>
      </c>
      <c r="K13" s="71"/>
      <c r="L13" s="191" t="s">
        <v>1</v>
      </c>
      <c r="M13" s="70"/>
      <c r="N13" s="191" t="s">
        <v>1</v>
      </c>
      <c r="O13" s="71"/>
      <c r="P13" s="191" t="s">
        <v>1</v>
      </c>
      <c r="Q13" s="71"/>
      <c r="R13" s="191" t="s">
        <v>1</v>
      </c>
      <c r="S13" s="70"/>
      <c r="T13" s="191" t="s">
        <v>1</v>
      </c>
      <c r="U13" s="183"/>
      <c r="V13" s="196" t="s">
        <v>1</v>
      </c>
      <c r="W13" s="183"/>
      <c r="X13" s="191" t="s">
        <v>1</v>
      </c>
      <c r="Y13" s="191" t="s">
        <v>1</v>
      </c>
    </row>
    <row r="14" spans="1:25" ht="15.9" customHeight="1" x14ac:dyDescent="0.2">
      <c r="A14" s="462"/>
      <c r="B14" s="184" t="s">
        <v>96</v>
      </c>
      <c r="C14" s="185"/>
      <c r="D14" s="185"/>
      <c r="E14" s="185"/>
      <c r="F14" s="199"/>
      <c r="G14" s="56"/>
      <c r="H14" s="381" t="s">
        <v>117</v>
      </c>
      <c r="I14" s="89"/>
      <c r="J14" s="57"/>
      <c r="K14" s="90"/>
      <c r="L14" s="57"/>
      <c r="M14" s="91"/>
      <c r="N14" s="91"/>
      <c r="O14" s="89"/>
      <c r="P14" s="57"/>
      <c r="Q14" s="90"/>
      <c r="R14" s="57"/>
      <c r="S14" s="91"/>
      <c r="T14" s="91"/>
      <c r="U14" s="44"/>
      <c r="V14" s="92"/>
      <c r="W14" s="44"/>
      <c r="X14" s="91"/>
      <c r="Y14" s="91"/>
    </row>
    <row r="15" spans="1:25" x14ac:dyDescent="0.2">
      <c r="A15" s="462"/>
      <c r="B15" s="369" t="s">
        <v>36</v>
      </c>
      <c r="C15" s="183"/>
      <c r="D15" s="183"/>
      <c r="E15" s="183"/>
      <c r="F15" s="104" t="s">
        <v>177</v>
      </c>
      <c r="G15" s="56"/>
      <c r="H15" s="6">
        <f>'Desglose del personal'!AA94+'Desglose del personal'!AA95</f>
        <v>0</v>
      </c>
      <c r="I15" s="44"/>
      <c r="J15" s="6">
        <f>'Desglose del personal'!AB94+'Desglose del personal'!AB95</f>
        <v>0</v>
      </c>
      <c r="K15" s="44"/>
      <c r="L15" s="6">
        <f>'Desglose del personal'!AC94+'Desglose del personal'!AC95</f>
        <v>0</v>
      </c>
      <c r="M15" s="91"/>
      <c r="N15" s="6">
        <f>'Desglose del personal'!AD94+'Desglose del personal'!AD95</f>
        <v>0</v>
      </c>
      <c r="O15" s="44"/>
      <c r="P15" s="6">
        <f>'Desglose del personal'!AE94+'Desglose del personal'!AE95</f>
        <v>0</v>
      </c>
      <c r="Q15" s="44"/>
      <c r="R15" s="6">
        <f>'Desglose del personal'!AF94+'Desglose del personal'!AF95</f>
        <v>0</v>
      </c>
      <c r="S15" s="91"/>
      <c r="T15" s="6">
        <f>'Desglose del personal'!AG94+'Desglose del personal'!AG95</f>
        <v>0</v>
      </c>
      <c r="U15" s="44"/>
      <c r="V15" s="165">
        <f t="shared" ref="V15:V19" si="0">N15+L15+J15+H15+P15+R15+T15</f>
        <v>0</v>
      </c>
      <c r="W15" s="44"/>
      <c r="X15" s="6">
        <f>'Desglose del personal'!AJ94+'Desglose del personal'!AJ95</f>
        <v>0</v>
      </c>
      <c r="Y15" s="168">
        <f t="shared" ref="Y15:Y19" si="1">X15+V15</f>
        <v>0</v>
      </c>
    </row>
    <row r="16" spans="1:25" ht="11.4" customHeight="1" x14ac:dyDescent="0.2">
      <c r="A16" s="462"/>
      <c r="B16" s="463" t="s">
        <v>37</v>
      </c>
      <c r="C16" s="463"/>
      <c r="D16" s="463"/>
      <c r="E16" s="463"/>
      <c r="F16" s="463"/>
      <c r="G16" s="56"/>
      <c r="H16" s="163"/>
      <c r="I16" s="44"/>
      <c r="J16" s="163"/>
      <c r="K16" s="44"/>
      <c r="L16" s="163"/>
      <c r="M16" s="91"/>
      <c r="N16" s="163"/>
      <c r="O16" s="44"/>
      <c r="P16" s="163"/>
      <c r="Q16" s="44"/>
      <c r="R16" s="163"/>
      <c r="S16" s="91"/>
      <c r="T16" s="163"/>
      <c r="U16" s="44"/>
      <c r="V16" s="166">
        <f t="shared" si="0"/>
        <v>0</v>
      </c>
      <c r="W16" s="44"/>
      <c r="X16" s="164"/>
      <c r="Y16" s="169">
        <f t="shared" si="1"/>
        <v>0</v>
      </c>
    </row>
    <row r="17" spans="1:25" x14ac:dyDescent="0.2">
      <c r="A17" s="462"/>
      <c r="B17" s="463" t="s">
        <v>38</v>
      </c>
      <c r="C17" s="463"/>
      <c r="D17" s="463"/>
      <c r="E17" s="463"/>
      <c r="F17" s="463"/>
      <c r="G17" s="56"/>
      <c r="H17" s="164"/>
      <c r="I17" s="44"/>
      <c r="J17" s="164"/>
      <c r="K17" s="44"/>
      <c r="L17" s="164"/>
      <c r="M17" s="91"/>
      <c r="N17" s="164"/>
      <c r="O17" s="44"/>
      <c r="P17" s="164"/>
      <c r="Q17" s="44"/>
      <c r="R17" s="164"/>
      <c r="S17" s="91"/>
      <c r="T17" s="164"/>
      <c r="U17" s="44"/>
      <c r="V17" s="166">
        <f t="shared" si="0"/>
        <v>0</v>
      </c>
      <c r="W17" s="44"/>
      <c r="X17" s="163"/>
      <c r="Y17" s="169">
        <f t="shared" si="1"/>
        <v>0</v>
      </c>
    </row>
    <row r="18" spans="1:25" x14ac:dyDescent="0.2">
      <c r="A18" s="462"/>
      <c r="B18" s="463" t="s">
        <v>39</v>
      </c>
      <c r="C18" s="463"/>
      <c r="D18" s="463"/>
      <c r="E18" s="463"/>
      <c r="F18" s="463"/>
      <c r="G18" s="56"/>
      <c r="H18" s="164"/>
      <c r="I18" s="44"/>
      <c r="J18" s="164"/>
      <c r="K18" s="44"/>
      <c r="L18" s="164"/>
      <c r="M18" s="91"/>
      <c r="N18" s="164"/>
      <c r="O18" s="44"/>
      <c r="P18" s="164"/>
      <c r="Q18" s="44"/>
      <c r="R18" s="164"/>
      <c r="S18" s="91"/>
      <c r="T18" s="164"/>
      <c r="U18" s="44"/>
      <c r="V18" s="166">
        <f t="shared" si="0"/>
        <v>0</v>
      </c>
      <c r="W18" s="44"/>
      <c r="X18" s="163"/>
      <c r="Y18" s="169">
        <f t="shared" si="1"/>
        <v>0</v>
      </c>
    </row>
    <row r="19" spans="1:25" ht="12" thickBot="1" x14ac:dyDescent="0.25">
      <c r="A19" s="462"/>
      <c r="B19" s="463" t="s">
        <v>40</v>
      </c>
      <c r="C19" s="463"/>
      <c r="D19" s="463"/>
      <c r="E19" s="463"/>
      <c r="F19" s="463"/>
      <c r="G19" s="56"/>
      <c r="H19" s="164"/>
      <c r="I19" s="44"/>
      <c r="J19" s="164"/>
      <c r="K19" s="44"/>
      <c r="L19" s="164"/>
      <c r="M19" s="91"/>
      <c r="N19" s="164"/>
      <c r="O19" s="44"/>
      <c r="P19" s="164"/>
      <c r="Q19" s="44"/>
      <c r="R19" s="164"/>
      <c r="S19" s="91"/>
      <c r="T19" s="164"/>
      <c r="U19" s="44"/>
      <c r="V19" s="166">
        <f t="shared" si="0"/>
        <v>0</v>
      </c>
      <c r="W19" s="44"/>
      <c r="X19" s="164"/>
      <c r="Y19" s="169">
        <f t="shared" si="1"/>
        <v>0</v>
      </c>
    </row>
    <row r="20" spans="1:25" ht="12" x14ac:dyDescent="0.2">
      <c r="A20" s="462"/>
      <c r="B20" s="472" t="s">
        <v>41</v>
      </c>
      <c r="C20" s="473"/>
      <c r="D20" s="473"/>
      <c r="E20" s="473"/>
      <c r="F20" s="474"/>
      <c r="G20" s="56"/>
      <c r="H20" s="357">
        <f>SUM(H15:H19)</f>
        <v>0</v>
      </c>
      <c r="I20" s="44"/>
      <c r="J20" s="357">
        <f>SUM(J15:J19)</f>
        <v>0</v>
      </c>
      <c r="K20" s="44"/>
      <c r="L20" s="357">
        <f>SUM(L15:L19)</f>
        <v>0</v>
      </c>
      <c r="M20" s="91"/>
      <c r="N20" s="357">
        <f>SUM(N15:N19)</f>
        <v>0</v>
      </c>
      <c r="O20" s="44"/>
      <c r="P20" s="357">
        <f>SUM(P15:P19)</f>
        <v>0</v>
      </c>
      <c r="Q20" s="44"/>
      <c r="R20" s="357">
        <f>SUM(R15:R19)</f>
        <v>0</v>
      </c>
      <c r="S20" s="91"/>
      <c r="T20" s="357">
        <f>SUM(T15:T19)</f>
        <v>0</v>
      </c>
      <c r="U20" s="44"/>
      <c r="V20" s="358">
        <f>SUM(V15:V19)</f>
        <v>0</v>
      </c>
      <c r="W20" s="44"/>
      <c r="X20" s="357">
        <f>SUM(X15:X19)</f>
        <v>0</v>
      </c>
      <c r="Y20" s="357">
        <f>SUM(Y15:Y19)</f>
        <v>0</v>
      </c>
    </row>
    <row r="21" spans="1:25" ht="12" thickBot="1" x14ac:dyDescent="0.25">
      <c r="A21" s="462"/>
      <c r="B21" s="478" t="s">
        <v>42</v>
      </c>
      <c r="C21" s="479"/>
      <c r="D21" s="479"/>
      <c r="E21" s="479"/>
      <c r="F21" s="480"/>
      <c r="G21" s="56"/>
      <c r="H21" s="361">
        <f>IFERROR((H20-'Desglose del personal'!AA95)/H9,0)</f>
        <v>0</v>
      </c>
      <c r="I21" s="52"/>
      <c r="J21" s="361">
        <f>IFERROR((J20-'Desglose del personal'!AB95)/J9,0)</f>
        <v>0</v>
      </c>
      <c r="K21" s="362"/>
      <c r="L21" s="361">
        <f>IFERROR((L20-'Desglose del personal'!AC95)/L9,0)</f>
        <v>0</v>
      </c>
      <c r="M21" s="363"/>
      <c r="N21" s="361">
        <f>IFERROR((N20-'Desglose del personal'!AD95)/N9,0)</f>
        <v>0</v>
      </c>
      <c r="O21" s="362"/>
      <c r="P21" s="361">
        <f>IFERROR((P20-'Desglose del personal'!AE95)/P9,0)</f>
        <v>0</v>
      </c>
      <c r="Q21" s="362"/>
      <c r="R21" s="361">
        <f>IFERROR((R20-'Desglose del personal'!AF95)/R9,0)</f>
        <v>0</v>
      </c>
      <c r="S21" s="363"/>
      <c r="T21" s="361">
        <f>IFERROR((T20-'Desglose del personal'!AG95)/T9,0)</f>
        <v>0</v>
      </c>
      <c r="U21" s="44"/>
      <c r="V21" s="359"/>
      <c r="W21" s="44"/>
      <c r="X21" s="360"/>
      <c r="Y21" s="360"/>
    </row>
    <row r="22" spans="1:25" ht="12" x14ac:dyDescent="0.2">
      <c r="A22" s="462"/>
      <c r="B22" s="186"/>
      <c r="C22" s="186"/>
      <c r="D22" s="186"/>
      <c r="E22" s="186"/>
      <c r="F22" s="93" t="s">
        <v>123</v>
      </c>
      <c r="G22" s="56"/>
      <c r="H22" s="45">
        <f>IF(OR(H20=0,H58=0),0,H20/H58)</f>
        <v>0</v>
      </c>
      <c r="I22" s="44"/>
      <c r="J22" s="45">
        <f>IF(OR(J20=0,J58=0),0,J20/J58)</f>
        <v>0</v>
      </c>
      <c r="K22" s="44"/>
      <c r="L22" s="45">
        <f>IF(OR(L20=0,L58=0),0,L20/L58)</f>
        <v>0</v>
      </c>
      <c r="M22" s="91"/>
      <c r="N22" s="45">
        <f>IF(OR(N20=0,N58=0),0,N20/N58)</f>
        <v>0</v>
      </c>
      <c r="O22" s="44"/>
      <c r="P22" s="45">
        <f>IF(OR(P20=0,P58=0),0,P20/P58)</f>
        <v>0</v>
      </c>
      <c r="Q22" s="44"/>
      <c r="R22" s="45">
        <f>IF(OR(R20=0,R58=0),0,R20/R58)</f>
        <v>0</v>
      </c>
      <c r="S22" s="91"/>
      <c r="T22" s="45">
        <f>IF(OR(T20=0,T58=0),0,T20/T58)</f>
        <v>0</v>
      </c>
      <c r="U22" s="44"/>
      <c r="V22" s="48">
        <f>IF(OR(V20=0,V58=0),0,V20/V58)</f>
        <v>0</v>
      </c>
      <c r="W22" s="44"/>
      <c r="X22" s="44"/>
      <c r="Y22" s="44"/>
    </row>
    <row r="23" spans="1:25" ht="12" x14ac:dyDescent="0.2">
      <c r="A23" s="462"/>
      <c r="B23" s="467"/>
      <c r="C23" s="467"/>
      <c r="D23" s="467"/>
      <c r="E23" s="467"/>
      <c r="F23" s="467"/>
      <c r="G23" s="56"/>
      <c r="H23" s="225"/>
      <c r="I23" s="226"/>
      <c r="J23" s="226"/>
      <c r="K23" s="226"/>
      <c r="L23" s="226"/>
      <c r="M23" s="226"/>
      <c r="N23" s="227"/>
      <c r="O23" s="226"/>
      <c r="P23" s="226"/>
      <c r="Q23" s="226"/>
      <c r="R23" s="226"/>
      <c r="S23" s="226"/>
      <c r="T23" s="227"/>
      <c r="U23" s="44"/>
      <c r="V23" s="92"/>
      <c r="W23" s="44"/>
      <c r="X23" s="91"/>
      <c r="Y23" s="91"/>
    </row>
    <row r="24" spans="1:25" ht="12" x14ac:dyDescent="0.2">
      <c r="A24" s="462"/>
      <c r="B24" s="186"/>
      <c r="C24" s="186"/>
      <c r="D24" s="186"/>
      <c r="E24" s="186"/>
      <c r="F24" s="186"/>
      <c r="G24" s="56"/>
      <c r="H24" s="44"/>
      <c r="I24" s="44"/>
      <c r="J24" s="44"/>
      <c r="K24" s="44"/>
      <c r="L24" s="44"/>
      <c r="M24" s="44"/>
      <c r="N24" s="44"/>
      <c r="O24" s="44"/>
      <c r="P24" s="44"/>
      <c r="Q24" s="44"/>
      <c r="R24" s="44"/>
      <c r="S24" s="44"/>
      <c r="T24" s="44"/>
      <c r="U24" s="44"/>
      <c r="V24" s="92"/>
      <c r="W24" s="44"/>
      <c r="X24" s="91"/>
      <c r="Y24" s="91"/>
    </row>
    <row r="25" spans="1:25" ht="12" customHeight="1" x14ac:dyDescent="0.2">
      <c r="A25" s="462"/>
      <c r="B25" s="184" t="s">
        <v>98</v>
      </c>
      <c r="C25" s="185"/>
      <c r="D25" s="185"/>
      <c r="E25" s="185"/>
      <c r="F25" s="199"/>
      <c r="G25" s="56"/>
      <c r="H25" s="381" t="s">
        <v>118</v>
      </c>
      <c r="I25" s="89"/>
      <c r="J25" s="57"/>
      <c r="K25" s="90"/>
      <c r="L25" s="57"/>
      <c r="M25" s="91"/>
      <c r="N25" s="91"/>
      <c r="O25" s="89"/>
      <c r="P25" s="57"/>
      <c r="Q25" s="90"/>
      <c r="R25" s="57"/>
      <c r="S25" s="91"/>
      <c r="T25" s="91"/>
      <c r="U25" s="44"/>
      <c r="V25" s="92"/>
      <c r="W25" s="44"/>
      <c r="X25" s="91"/>
      <c r="Y25" s="91"/>
    </row>
    <row r="26" spans="1:25" x14ac:dyDescent="0.2">
      <c r="A26" s="462"/>
      <c r="B26" s="370" t="s">
        <v>43</v>
      </c>
      <c r="C26" s="183"/>
      <c r="D26" s="183"/>
      <c r="E26" s="183"/>
      <c r="F26" s="104" t="s">
        <v>177</v>
      </c>
      <c r="G26" s="56"/>
      <c r="H26" s="6">
        <f>'Desglose del personal'!AA96</f>
        <v>0</v>
      </c>
      <c r="I26" s="44"/>
      <c r="J26" s="6">
        <f>'Desglose del personal'!AB96</f>
        <v>0</v>
      </c>
      <c r="K26" s="44"/>
      <c r="L26" s="6">
        <f>'Desglose del personal'!AC96</f>
        <v>0</v>
      </c>
      <c r="M26" s="91"/>
      <c r="N26" s="6">
        <f>'Desglose del personal'!AD96</f>
        <v>0</v>
      </c>
      <c r="O26" s="44"/>
      <c r="P26" s="6">
        <f>'Desglose del personal'!AE96</f>
        <v>0</v>
      </c>
      <c r="Q26" s="44"/>
      <c r="R26" s="6">
        <f>'Desglose del personal'!AF96</f>
        <v>0</v>
      </c>
      <c r="S26" s="91"/>
      <c r="T26" s="6">
        <f>'Desglose del personal'!AG96</f>
        <v>0</v>
      </c>
      <c r="U26" s="44"/>
      <c r="V26" s="165">
        <f t="shared" ref="V26:V28" si="2">N26+L26+J26+H26+P26+R26+T26</f>
        <v>0</v>
      </c>
      <c r="W26" s="44"/>
      <c r="X26" s="6">
        <f>'Desglose del personal'!AJ96</f>
        <v>0</v>
      </c>
      <c r="Y26" s="168">
        <f>X26+V26</f>
        <v>0</v>
      </c>
    </row>
    <row r="27" spans="1:25" ht="11.4" customHeight="1" x14ac:dyDescent="0.2">
      <c r="A27" s="462"/>
      <c r="B27" s="463" t="s">
        <v>37</v>
      </c>
      <c r="C27" s="463"/>
      <c r="D27" s="463"/>
      <c r="E27" s="463"/>
      <c r="F27" s="463"/>
      <c r="G27" s="56"/>
      <c r="H27" s="163"/>
      <c r="I27" s="44"/>
      <c r="J27" s="163"/>
      <c r="K27" s="44"/>
      <c r="L27" s="163"/>
      <c r="M27" s="91"/>
      <c r="N27" s="163"/>
      <c r="O27" s="44"/>
      <c r="P27" s="163"/>
      <c r="Q27" s="44"/>
      <c r="R27" s="163"/>
      <c r="S27" s="91"/>
      <c r="T27" s="163"/>
      <c r="U27" s="44"/>
      <c r="V27" s="166">
        <f t="shared" si="2"/>
        <v>0</v>
      </c>
      <c r="W27" s="44"/>
      <c r="X27" s="163"/>
      <c r="Y27" s="169">
        <f>X27+V27</f>
        <v>0</v>
      </c>
    </row>
    <row r="28" spans="1:25" ht="12" thickBot="1" x14ac:dyDescent="0.25">
      <c r="A28" s="462"/>
      <c r="B28" s="463" t="s">
        <v>53</v>
      </c>
      <c r="C28" s="463"/>
      <c r="D28" s="463"/>
      <c r="E28" s="463"/>
      <c r="F28" s="463"/>
      <c r="G28" s="56"/>
      <c r="H28" s="164"/>
      <c r="I28" s="44"/>
      <c r="J28" s="164"/>
      <c r="K28" s="44"/>
      <c r="L28" s="164"/>
      <c r="M28" s="91"/>
      <c r="N28" s="164"/>
      <c r="O28" s="44"/>
      <c r="P28" s="164"/>
      <c r="Q28" s="44"/>
      <c r="R28" s="164"/>
      <c r="S28" s="91"/>
      <c r="T28" s="164"/>
      <c r="U28" s="44"/>
      <c r="V28" s="167">
        <f t="shared" si="2"/>
        <v>0</v>
      </c>
      <c r="W28" s="44"/>
      <c r="X28" s="163"/>
      <c r="Y28" s="169">
        <f>X28+V28</f>
        <v>0</v>
      </c>
    </row>
    <row r="29" spans="1:25" ht="12.6" thickBot="1" x14ac:dyDescent="0.25">
      <c r="A29" s="462"/>
      <c r="B29" s="464" t="s">
        <v>113</v>
      </c>
      <c r="C29" s="465"/>
      <c r="D29" s="465"/>
      <c r="E29" s="465"/>
      <c r="F29" s="466"/>
      <c r="G29" s="56"/>
      <c r="H29" s="39">
        <f>SUM(H26:H28)</f>
        <v>0</v>
      </c>
      <c r="I29" s="44"/>
      <c r="J29" s="39">
        <f>SUM(J26:J28)</f>
        <v>0</v>
      </c>
      <c r="K29" s="44"/>
      <c r="L29" s="39">
        <f>SUM(L26:L28)</f>
        <v>0</v>
      </c>
      <c r="M29" s="91"/>
      <c r="N29" s="39">
        <f>SUM(N26:N28)</f>
        <v>0</v>
      </c>
      <c r="O29" s="44"/>
      <c r="P29" s="39">
        <f>SUM(P26:P28)</f>
        <v>0</v>
      </c>
      <c r="Q29" s="44"/>
      <c r="R29" s="39">
        <f>SUM(R26:R28)</f>
        <v>0</v>
      </c>
      <c r="S29" s="91"/>
      <c r="T29" s="39">
        <f>SUM(T26:T28)</f>
        <v>0</v>
      </c>
      <c r="U29" s="44"/>
      <c r="V29" s="47">
        <f>SUM(V26:V28)</f>
        <v>0</v>
      </c>
      <c r="W29" s="44"/>
      <c r="X29" s="39">
        <f>SUM(X26:X28)</f>
        <v>0</v>
      </c>
      <c r="Y29" s="39">
        <f>SUM(Y26:Y28)</f>
        <v>0</v>
      </c>
    </row>
    <row r="30" spans="1:25" ht="12" x14ac:dyDescent="0.2">
      <c r="A30" s="462"/>
      <c r="B30" s="186"/>
      <c r="C30" s="186"/>
      <c r="D30" s="186"/>
      <c r="E30" s="186"/>
      <c r="F30" s="93" t="s">
        <v>122</v>
      </c>
      <c r="G30" s="56"/>
      <c r="H30" s="45">
        <f>IF(OR(H29=0,H58=0),0,H29/H58)</f>
        <v>0</v>
      </c>
      <c r="I30" s="44"/>
      <c r="J30" s="45">
        <f>IF(OR(J29=0,J58=0),0,J29/J58)</f>
        <v>0</v>
      </c>
      <c r="K30" s="44"/>
      <c r="L30" s="45">
        <f>IF(OR(L29=0,L58=0),0,L29/L58)</f>
        <v>0</v>
      </c>
      <c r="M30" s="91"/>
      <c r="N30" s="45">
        <f>IF(OR(N29=0,N58=0),0,N29/N58)</f>
        <v>0</v>
      </c>
      <c r="O30" s="44"/>
      <c r="P30" s="45">
        <f>IF(OR(P29=0,P58=0),0,P29/P58)</f>
        <v>0</v>
      </c>
      <c r="Q30" s="44"/>
      <c r="R30" s="45">
        <f>IF(OR(R29=0,R58=0),0,R29/R58)</f>
        <v>0</v>
      </c>
      <c r="S30" s="91"/>
      <c r="T30" s="45">
        <f>IF(OR(T29=0,T58=0),0,T29/T58)</f>
        <v>0</v>
      </c>
      <c r="U30" s="44"/>
      <c r="V30" s="48">
        <f>IF(OR(V29=0,V58=0),0,V29/V58)</f>
        <v>0</v>
      </c>
      <c r="W30" s="44"/>
      <c r="X30" s="44"/>
      <c r="Y30" s="44"/>
    </row>
    <row r="31" spans="1:25" ht="12" x14ac:dyDescent="0.2">
      <c r="A31" s="462"/>
      <c r="B31" s="467"/>
      <c r="C31" s="467"/>
      <c r="D31" s="467"/>
      <c r="E31" s="467"/>
      <c r="F31" s="467"/>
      <c r="G31" s="56"/>
      <c r="H31" s="94"/>
      <c r="I31" s="95"/>
      <c r="J31" s="95"/>
      <c r="K31" s="95"/>
      <c r="L31" s="95"/>
      <c r="M31" s="95"/>
      <c r="N31" s="96"/>
      <c r="O31" s="95"/>
      <c r="P31" s="95"/>
      <c r="Q31" s="95"/>
      <c r="R31" s="95"/>
      <c r="S31" s="95"/>
      <c r="T31" s="96"/>
      <c r="U31" s="44"/>
      <c r="V31" s="92"/>
      <c r="W31" s="44"/>
      <c r="X31" s="91"/>
      <c r="Y31" s="91"/>
    </row>
    <row r="32" spans="1:25" s="3" customFormat="1" ht="12" x14ac:dyDescent="0.2">
      <c r="A32" s="462"/>
      <c r="B32" s="186"/>
      <c r="C32" s="186"/>
      <c r="D32" s="186"/>
      <c r="E32" s="186"/>
      <c r="F32" s="186"/>
      <c r="G32" s="56"/>
      <c r="H32" s="44"/>
      <c r="I32" s="44"/>
      <c r="J32" s="44"/>
      <c r="K32" s="44"/>
      <c r="L32" s="44"/>
      <c r="M32" s="44"/>
      <c r="N32" s="44"/>
      <c r="O32" s="44"/>
      <c r="P32" s="44"/>
      <c r="Q32" s="44"/>
      <c r="R32" s="44"/>
      <c r="S32" s="44"/>
      <c r="T32" s="44"/>
      <c r="U32" s="44"/>
      <c r="V32" s="92"/>
      <c r="W32" s="44"/>
      <c r="X32" s="91"/>
      <c r="Y32" s="91"/>
    </row>
    <row r="33" spans="1:25" ht="13.2" x14ac:dyDescent="0.2">
      <c r="A33" s="462"/>
      <c r="B33" s="365" t="s">
        <v>114</v>
      </c>
      <c r="C33" s="366"/>
      <c r="D33" s="372"/>
      <c r="E33" s="366"/>
      <c r="F33" s="402"/>
      <c r="G33" s="56"/>
      <c r="H33" s="381" t="s">
        <v>119</v>
      </c>
      <c r="I33" s="89"/>
      <c r="J33" s="57"/>
      <c r="K33" s="90"/>
      <c r="L33" s="57"/>
      <c r="M33" s="91"/>
      <c r="N33" s="91"/>
      <c r="O33" s="89"/>
      <c r="P33" s="57"/>
      <c r="Q33" s="90"/>
      <c r="R33" s="57"/>
      <c r="S33" s="91"/>
      <c r="T33" s="91"/>
      <c r="U33" s="44"/>
      <c r="V33" s="92"/>
      <c r="W33" s="44"/>
      <c r="X33" s="91"/>
      <c r="Y33" s="91"/>
    </row>
    <row r="34" spans="1:25" x14ac:dyDescent="0.2">
      <c r="A34" s="462"/>
      <c r="B34" s="370" t="s">
        <v>43</v>
      </c>
      <c r="C34" s="183"/>
      <c r="D34" s="183"/>
      <c r="E34" s="183"/>
      <c r="F34" s="104" t="s">
        <v>177</v>
      </c>
      <c r="G34" s="56"/>
      <c r="H34" s="6">
        <f>'Desglose del personal'!AA97</f>
        <v>0</v>
      </c>
      <c r="I34" s="44"/>
      <c r="J34" s="6">
        <f>'Desglose del personal'!AB97</f>
        <v>0</v>
      </c>
      <c r="K34" s="44"/>
      <c r="L34" s="6">
        <f>'Desglose del personal'!AC97</f>
        <v>0</v>
      </c>
      <c r="M34" s="91"/>
      <c r="N34" s="6">
        <f>'Desglose del personal'!AD97</f>
        <v>0</v>
      </c>
      <c r="O34" s="44"/>
      <c r="P34" s="6">
        <f>'Desglose del personal'!AE97</f>
        <v>0</v>
      </c>
      <c r="Q34" s="44"/>
      <c r="R34" s="6">
        <f>'Desglose del personal'!AF97</f>
        <v>0</v>
      </c>
      <c r="S34" s="91"/>
      <c r="T34" s="6">
        <f>'Desglose del personal'!AG97</f>
        <v>0</v>
      </c>
      <c r="U34" s="44"/>
      <c r="V34" s="165">
        <f t="shared" ref="V34:V40" si="3">N34+L34+J34+H34+P34+R34+T34</f>
        <v>0</v>
      </c>
      <c r="W34" s="44"/>
      <c r="X34" s="6">
        <f>'Desglose del personal'!AJ97</f>
        <v>0</v>
      </c>
      <c r="Y34" s="168">
        <f t="shared" ref="Y34:Y40" si="4">X34+V34</f>
        <v>0</v>
      </c>
    </row>
    <row r="35" spans="1:25" x14ac:dyDescent="0.2">
      <c r="A35" s="462"/>
      <c r="B35" s="463" t="s">
        <v>37</v>
      </c>
      <c r="C35" s="463"/>
      <c r="D35" s="463"/>
      <c r="E35" s="463"/>
      <c r="F35" s="463"/>
      <c r="G35" s="56"/>
      <c r="H35" s="163"/>
      <c r="I35" s="44"/>
      <c r="J35" s="163"/>
      <c r="K35" s="44"/>
      <c r="L35" s="163"/>
      <c r="M35" s="91"/>
      <c r="N35" s="163"/>
      <c r="O35" s="44"/>
      <c r="P35" s="163"/>
      <c r="Q35" s="44"/>
      <c r="R35" s="163"/>
      <c r="S35" s="91"/>
      <c r="T35" s="163"/>
      <c r="U35" s="44"/>
      <c r="V35" s="166">
        <f t="shared" si="3"/>
        <v>0</v>
      </c>
      <c r="W35" s="44"/>
      <c r="X35" s="163"/>
      <c r="Y35" s="169">
        <f t="shared" si="4"/>
        <v>0</v>
      </c>
    </row>
    <row r="36" spans="1:25" ht="11.4" customHeight="1" x14ac:dyDescent="0.2">
      <c r="A36" s="462"/>
      <c r="B36" s="463" t="s">
        <v>51</v>
      </c>
      <c r="C36" s="463"/>
      <c r="D36" s="463"/>
      <c r="E36" s="463"/>
      <c r="F36" s="463"/>
      <c r="G36" s="56"/>
      <c r="H36" s="162"/>
      <c r="I36" s="44"/>
      <c r="J36" s="162"/>
      <c r="K36" s="44"/>
      <c r="L36" s="162"/>
      <c r="M36" s="91"/>
      <c r="N36" s="162"/>
      <c r="O36" s="44"/>
      <c r="P36" s="162"/>
      <c r="Q36" s="44"/>
      <c r="R36" s="162"/>
      <c r="S36" s="91"/>
      <c r="T36" s="162"/>
      <c r="U36" s="44"/>
      <c r="V36" s="166">
        <f t="shared" si="3"/>
        <v>0</v>
      </c>
      <c r="W36" s="44"/>
      <c r="X36" s="162"/>
      <c r="Y36" s="169">
        <f t="shared" si="4"/>
        <v>0</v>
      </c>
    </row>
    <row r="37" spans="1:25" ht="11.4" customHeight="1" x14ac:dyDescent="0.2">
      <c r="A37" s="462"/>
      <c r="B37" s="463" t="s">
        <v>54</v>
      </c>
      <c r="C37" s="463"/>
      <c r="D37" s="463"/>
      <c r="E37" s="463"/>
      <c r="F37" s="463"/>
      <c r="G37" s="56"/>
      <c r="H37" s="162"/>
      <c r="I37" s="44"/>
      <c r="J37" s="162"/>
      <c r="K37" s="44"/>
      <c r="L37" s="162"/>
      <c r="M37" s="91"/>
      <c r="N37" s="162"/>
      <c r="O37" s="44"/>
      <c r="P37" s="162"/>
      <c r="Q37" s="44"/>
      <c r="R37" s="162"/>
      <c r="S37" s="91"/>
      <c r="T37" s="162"/>
      <c r="U37" s="44"/>
      <c r="V37" s="166">
        <f t="shared" si="3"/>
        <v>0</v>
      </c>
      <c r="W37" s="44"/>
      <c r="X37" s="162"/>
      <c r="Y37" s="169">
        <f t="shared" si="4"/>
        <v>0</v>
      </c>
    </row>
    <row r="38" spans="1:25" ht="11.4" customHeight="1" x14ac:dyDescent="0.2">
      <c r="A38" s="462"/>
      <c r="B38" s="463" t="s">
        <v>90</v>
      </c>
      <c r="C38" s="463"/>
      <c r="D38" s="463"/>
      <c r="E38" s="463"/>
      <c r="F38" s="463"/>
      <c r="G38" s="56"/>
      <c r="H38" s="162"/>
      <c r="I38" s="44"/>
      <c r="J38" s="162"/>
      <c r="K38" s="44"/>
      <c r="L38" s="162"/>
      <c r="M38" s="91"/>
      <c r="N38" s="162"/>
      <c r="O38" s="44"/>
      <c r="P38" s="162"/>
      <c r="Q38" s="44"/>
      <c r="R38" s="162"/>
      <c r="S38" s="91"/>
      <c r="T38" s="162"/>
      <c r="U38" s="44"/>
      <c r="V38" s="166">
        <f t="shared" si="3"/>
        <v>0</v>
      </c>
      <c r="W38" s="44"/>
      <c r="X38" s="162"/>
      <c r="Y38" s="169">
        <f t="shared" si="4"/>
        <v>0</v>
      </c>
    </row>
    <row r="39" spans="1:25" ht="11.4" customHeight="1" x14ac:dyDescent="0.2">
      <c r="A39" s="462"/>
      <c r="B39" s="463" t="s">
        <v>152</v>
      </c>
      <c r="C39" s="463"/>
      <c r="D39" s="463"/>
      <c r="E39" s="463"/>
      <c r="F39" s="463"/>
      <c r="G39" s="56"/>
      <c r="H39" s="162"/>
      <c r="I39" s="44"/>
      <c r="J39" s="162"/>
      <c r="K39" s="44"/>
      <c r="L39" s="162"/>
      <c r="M39" s="91"/>
      <c r="N39" s="162"/>
      <c r="O39" s="44"/>
      <c r="P39" s="162"/>
      <c r="Q39" s="44"/>
      <c r="R39" s="162"/>
      <c r="S39" s="91"/>
      <c r="T39" s="162"/>
      <c r="U39" s="44"/>
      <c r="V39" s="166">
        <f t="shared" si="3"/>
        <v>0</v>
      </c>
      <c r="W39" s="44"/>
      <c r="X39" s="162"/>
      <c r="Y39" s="169">
        <f t="shared" si="4"/>
        <v>0</v>
      </c>
    </row>
    <row r="40" spans="1:25" ht="11.4" customHeight="1" thickBot="1" x14ac:dyDescent="0.25">
      <c r="A40" s="462"/>
      <c r="B40" s="463" t="s">
        <v>55</v>
      </c>
      <c r="C40" s="463"/>
      <c r="D40" s="463"/>
      <c r="E40" s="463"/>
      <c r="F40" s="463"/>
      <c r="G40" s="56"/>
      <c r="H40" s="162"/>
      <c r="I40" s="44"/>
      <c r="J40" s="162"/>
      <c r="K40" s="44"/>
      <c r="L40" s="162"/>
      <c r="M40" s="91"/>
      <c r="N40" s="162"/>
      <c r="O40" s="44"/>
      <c r="P40" s="162"/>
      <c r="Q40" s="44"/>
      <c r="R40" s="162"/>
      <c r="S40" s="91"/>
      <c r="T40" s="162"/>
      <c r="U40" s="44"/>
      <c r="V40" s="166">
        <f t="shared" si="3"/>
        <v>0</v>
      </c>
      <c r="W40" s="44"/>
      <c r="X40" s="162"/>
      <c r="Y40" s="169">
        <f t="shared" si="4"/>
        <v>0</v>
      </c>
    </row>
    <row r="41" spans="1:25" ht="12.6" thickBot="1" x14ac:dyDescent="0.25">
      <c r="A41" s="462"/>
      <c r="B41" s="464" t="s">
        <v>56</v>
      </c>
      <c r="C41" s="465"/>
      <c r="D41" s="465"/>
      <c r="E41" s="465"/>
      <c r="F41" s="466"/>
      <c r="G41" s="56"/>
      <c r="H41" s="39">
        <f>SUM(H34:H40)</f>
        <v>0</v>
      </c>
      <c r="I41" s="44"/>
      <c r="J41" s="39">
        <f>SUM(J34:J40)</f>
        <v>0</v>
      </c>
      <c r="K41" s="44"/>
      <c r="L41" s="39">
        <f>SUM(L34:L40)</f>
        <v>0</v>
      </c>
      <c r="M41" s="91"/>
      <c r="N41" s="39">
        <f>SUM(N34:N40)</f>
        <v>0</v>
      </c>
      <c r="O41" s="44"/>
      <c r="P41" s="39">
        <f>SUM(P34:P40)</f>
        <v>0</v>
      </c>
      <c r="Q41" s="44"/>
      <c r="R41" s="39">
        <f>SUM(R34:R40)</f>
        <v>0</v>
      </c>
      <c r="S41" s="91"/>
      <c r="T41" s="39">
        <f>SUM(T34:T40)</f>
        <v>0</v>
      </c>
      <c r="U41" s="44"/>
      <c r="V41" s="47">
        <f>SUM(V34:V40)</f>
        <v>0</v>
      </c>
      <c r="W41" s="44"/>
      <c r="X41" s="39">
        <f>SUM(X34:X40)</f>
        <v>0</v>
      </c>
      <c r="Y41" s="39">
        <f>SUM(Y34:Y40)</f>
        <v>0</v>
      </c>
    </row>
    <row r="42" spans="1:25" ht="12" x14ac:dyDescent="0.2">
      <c r="A42" s="462"/>
      <c r="B42" s="186"/>
      <c r="C42" s="186"/>
      <c r="D42" s="186"/>
      <c r="E42" s="186"/>
      <c r="F42" s="93" t="s">
        <v>124</v>
      </c>
      <c r="G42" s="56"/>
      <c r="H42" s="45">
        <f>IF(OR(H41=0,H58=0),0,H41/H58)</f>
        <v>0</v>
      </c>
      <c r="I42" s="44"/>
      <c r="J42" s="45">
        <f>IF(OR(J41=0,J58=0),0,J41/J58)</f>
        <v>0</v>
      </c>
      <c r="K42" s="44"/>
      <c r="L42" s="45">
        <f>IF(OR(L41=0,L58=0),0,L41/L58)</f>
        <v>0</v>
      </c>
      <c r="M42" s="91"/>
      <c r="N42" s="45">
        <f>IF(OR(N41=0,N58=0),0,N41/N58)</f>
        <v>0</v>
      </c>
      <c r="O42" s="44"/>
      <c r="P42" s="45">
        <f>IF(OR(P41=0,P58=0),0,P41/P58)</f>
        <v>0</v>
      </c>
      <c r="Q42" s="44"/>
      <c r="R42" s="45">
        <f>IF(OR(R41=0,R58=0),0,R41/R58)</f>
        <v>0</v>
      </c>
      <c r="S42" s="91"/>
      <c r="T42" s="45">
        <f>IF(OR(T41=0,T58=0),0,T41/T58)</f>
        <v>0</v>
      </c>
      <c r="U42" s="44"/>
      <c r="V42" s="48">
        <f>IF(OR(V41=0,V58=0),0,V41/V58)</f>
        <v>0</v>
      </c>
      <c r="W42" s="44"/>
      <c r="X42" s="44"/>
      <c r="Y42" s="44"/>
    </row>
    <row r="43" spans="1:25" ht="12" x14ac:dyDescent="0.2">
      <c r="A43" s="462"/>
      <c r="B43" s="467"/>
      <c r="C43" s="467"/>
      <c r="D43" s="467"/>
      <c r="E43" s="467"/>
      <c r="F43" s="467"/>
      <c r="G43" s="56"/>
      <c r="H43" s="97"/>
      <c r="I43" s="98"/>
      <c r="J43" s="98"/>
      <c r="K43" s="98"/>
      <c r="L43" s="98"/>
      <c r="M43" s="95"/>
      <c r="N43" s="96"/>
      <c r="O43" s="98"/>
      <c r="P43" s="98"/>
      <c r="Q43" s="98"/>
      <c r="R43" s="98"/>
      <c r="S43" s="95"/>
      <c r="T43" s="96"/>
      <c r="U43" s="44"/>
      <c r="V43" s="92"/>
      <c r="W43" s="44"/>
      <c r="X43" s="91"/>
      <c r="Y43" s="91"/>
    </row>
    <row r="44" spans="1:25" ht="13.2" x14ac:dyDescent="0.2">
      <c r="A44" s="187"/>
      <c r="B44" s="184" t="s">
        <v>57</v>
      </c>
      <c r="C44" s="185"/>
      <c r="D44" s="185"/>
      <c r="E44" s="185"/>
      <c r="F44" s="199"/>
      <c r="G44" s="56"/>
      <c r="H44" s="381" t="s">
        <v>115</v>
      </c>
      <c r="I44" s="99"/>
      <c r="J44" s="100"/>
      <c r="K44" s="101"/>
      <c r="L44" s="102"/>
      <c r="M44" s="91"/>
      <c r="N44" s="91"/>
      <c r="O44" s="99"/>
      <c r="P44" s="100"/>
      <c r="Q44" s="101"/>
      <c r="R44" s="102"/>
      <c r="S44" s="91"/>
      <c r="T44" s="91"/>
      <c r="U44" s="44"/>
      <c r="V44" s="170"/>
      <c r="W44" s="44"/>
      <c r="X44" s="91"/>
      <c r="Y44" s="91"/>
    </row>
    <row r="45" spans="1:25" ht="11.4" customHeight="1" x14ac:dyDescent="0.2">
      <c r="A45" s="187"/>
      <c r="B45" s="490" t="s">
        <v>223</v>
      </c>
      <c r="C45" s="490"/>
      <c r="D45" s="490"/>
      <c r="E45" s="490"/>
      <c r="F45" s="490"/>
      <c r="G45" s="56"/>
      <c r="H45" s="161"/>
      <c r="I45" s="44"/>
      <c r="J45" s="161"/>
      <c r="K45" s="44"/>
      <c r="L45" s="161"/>
      <c r="M45" s="91"/>
      <c r="N45" s="161"/>
      <c r="O45" s="44"/>
      <c r="P45" s="161"/>
      <c r="Q45" s="44"/>
      <c r="R45" s="161"/>
      <c r="S45" s="91"/>
      <c r="T45" s="161"/>
      <c r="U45" s="44"/>
      <c r="V45" s="166">
        <f t="shared" ref="V45:V49" si="5">N45+L45+J45+H45+P45+R45+T45</f>
        <v>0</v>
      </c>
      <c r="W45" s="44"/>
      <c r="X45" s="161"/>
      <c r="Y45" s="168">
        <f>X45+V45</f>
        <v>0</v>
      </c>
    </row>
    <row r="46" spans="1:25" ht="11.4" customHeight="1" x14ac:dyDescent="0.2">
      <c r="A46" s="187"/>
      <c r="B46" s="463" t="s">
        <v>224</v>
      </c>
      <c r="C46" s="463"/>
      <c r="D46" s="463"/>
      <c r="E46" s="463"/>
      <c r="F46" s="463"/>
      <c r="G46" s="56"/>
      <c r="H46" s="163"/>
      <c r="I46" s="44"/>
      <c r="J46" s="163"/>
      <c r="K46" s="44"/>
      <c r="L46" s="163"/>
      <c r="M46" s="91"/>
      <c r="N46" s="163"/>
      <c r="O46" s="44"/>
      <c r="P46" s="163"/>
      <c r="Q46" s="44"/>
      <c r="R46" s="163"/>
      <c r="S46" s="91"/>
      <c r="T46" s="163"/>
      <c r="U46" s="44"/>
      <c r="V46" s="166">
        <f t="shared" si="5"/>
        <v>0</v>
      </c>
      <c r="W46" s="44"/>
      <c r="X46" s="163"/>
      <c r="Y46" s="169">
        <f>X46+V46</f>
        <v>0</v>
      </c>
    </row>
    <row r="47" spans="1:25" x14ac:dyDescent="0.2">
      <c r="A47" s="187"/>
      <c r="B47" s="463" t="s">
        <v>225</v>
      </c>
      <c r="C47" s="463"/>
      <c r="D47" s="463"/>
      <c r="E47" s="463"/>
      <c r="F47" s="463"/>
      <c r="G47" s="56"/>
      <c r="H47" s="162"/>
      <c r="I47" s="44"/>
      <c r="J47" s="162"/>
      <c r="K47" s="44"/>
      <c r="L47" s="162"/>
      <c r="M47" s="91"/>
      <c r="N47" s="162"/>
      <c r="O47" s="44"/>
      <c r="P47" s="162"/>
      <c r="Q47" s="44"/>
      <c r="R47" s="162"/>
      <c r="S47" s="91"/>
      <c r="T47" s="162"/>
      <c r="U47" s="44"/>
      <c r="V47" s="166">
        <f t="shared" si="5"/>
        <v>0</v>
      </c>
      <c r="W47" s="44"/>
      <c r="X47" s="162"/>
      <c r="Y47" s="169">
        <f>X47+V47</f>
        <v>0</v>
      </c>
    </row>
    <row r="48" spans="1:25" x14ac:dyDescent="0.2">
      <c r="A48" s="229"/>
      <c r="B48" s="463" t="s">
        <v>226</v>
      </c>
      <c r="C48" s="463"/>
      <c r="D48" s="463"/>
      <c r="E48" s="463"/>
      <c r="F48" s="463"/>
      <c r="G48" s="56"/>
      <c r="H48" s="162"/>
      <c r="I48" s="44"/>
      <c r="J48" s="162"/>
      <c r="K48" s="44"/>
      <c r="L48" s="162"/>
      <c r="M48" s="91"/>
      <c r="N48" s="162"/>
      <c r="O48" s="44"/>
      <c r="P48" s="162"/>
      <c r="Q48" s="44"/>
      <c r="R48" s="162"/>
      <c r="S48" s="91"/>
      <c r="T48" s="162"/>
      <c r="U48" s="44"/>
      <c r="V48" s="166">
        <f t="shared" si="5"/>
        <v>0</v>
      </c>
      <c r="W48" s="44"/>
      <c r="X48" s="162"/>
      <c r="Y48" s="169">
        <f>X48+V48</f>
        <v>0</v>
      </c>
    </row>
    <row r="49" spans="1:107" ht="12" thickBot="1" x14ac:dyDescent="0.25">
      <c r="A49" s="229"/>
      <c r="B49" s="468" t="s">
        <v>227</v>
      </c>
      <c r="C49" s="468"/>
      <c r="D49" s="468"/>
      <c r="E49" s="468"/>
      <c r="F49" s="468"/>
      <c r="G49" s="56"/>
      <c r="H49" s="162"/>
      <c r="I49" s="44"/>
      <c r="J49" s="162"/>
      <c r="K49" s="44"/>
      <c r="L49" s="162"/>
      <c r="M49" s="91"/>
      <c r="N49" s="162"/>
      <c r="O49" s="44"/>
      <c r="P49" s="162"/>
      <c r="Q49" s="44"/>
      <c r="R49" s="162"/>
      <c r="S49" s="91"/>
      <c r="T49" s="162"/>
      <c r="U49" s="44"/>
      <c r="V49" s="166">
        <f t="shared" si="5"/>
        <v>0</v>
      </c>
      <c r="W49" s="44"/>
      <c r="X49" s="162"/>
      <c r="Y49" s="169">
        <f>X49+V49</f>
        <v>0</v>
      </c>
    </row>
    <row r="50" spans="1:107" ht="12.6" thickBot="1" x14ac:dyDescent="0.25">
      <c r="A50" s="187"/>
      <c r="B50" s="464" t="s">
        <v>58</v>
      </c>
      <c r="C50" s="465"/>
      <c r="D50" s="465"/>
      <c r="E50" s="465"/>
      <c r="F50" s="466"/>
      <c r="G50" s="56"/>
      <c r="H50" s="39">
        <f>SUM(H45:H49)</f>
        <v>0</v>
      </c>
      <c r="I50" s="44"/>
      <c r="J50" s="39">
        <f>SUM(J45:J49)</f>
        <v>0</v>
      </c>
      <c r="K50" s="44"/>
      <c r="L50" s="39">
        <f>SUM(L45:L49)</f>
        <v>0</v>
      </c>
      <c r="M50" s="91"/>
      <c r="N50" s="39">
        <f>SUM(N45:N49)</f>
        <v>0</v>
      </c>
      <c r="O50" s="44"/>
      <c r="P50" s="39">
        <f>SUM(P45:P49)</f>
        <v>0</v>
      </c>
      <c r="Q50" s="44"/>
      <c r="R50" s="39">
        <f>SUM(R45:R49)</f>
        <v>0</v>
      </c>
      <c r="S50" s="91"/>
      <c r="T50" s="39">
        <f>SUM(T45:T49)</f>
        <v>0</v>
      </c>
      <c r="U50" s="44"/>
      <c r="V50" s="47">
        <f>SUM(V45:V49)</f>
        <v>0</v>
      </c>
      <c r="W50" s="44"/>
      <c r="X50" s="39">
        <f>SUM(X45:X49)</f>
        <v>0</v>
      </c>
      <c r="Y50" s="39">
        <f>SUM(Y45:Y49)</f>
        <v>0</v>
      </c>
    </row>
    <row r="51" spans="1:107" ht="12" x14ac:dyDescent="0.2">
      <c r="A51" s="187"/>
      <c r="B51" s="186"/>
      <c r="C51" s="186"/>
      <c r="D51" s="186"/>
      <c r="E51" s="186"/>
      <c r="F51" s="93" t="s">
        <v>125</v>
      </c>
      <c r="G51" s="56"/>
      <c r="H51" s="45">
        <f>IF(OR(H50=0,H58=0),0,H50/H58)</f>
        <v>0</v>
      </c>
      <c r="I51" s="44"/>
      <c r="J51" s="45">
        <f>IF(OR(J50=0,J58=0),0,J50/J58)</f>
        <v>0</v>
      </c>
      <c r="K51" s="44"/>
      <c r="L51" s="45">
        <f>IF(OR(L50=0,L58=0),0,L50/L58)</f>
        <v>0</v>
      </c>
      <c r="M51" s="91"/>
      <c r="N51" s="45">
        <f>IF(OR(N50=0,N58=0),0,N50/N58)</f>
        <v>0</v>
      </c>
      <c r="O51" s="44"/>
      <c r="P51" s="45">
        <f>IF(OR(P50=0,P58=0),0,P50/P58)</f>
        <v>0</v>
      </c>
      <c r="Q51" s="44"/>
      <c r="R51" s="45">
        <f>IF(OR(R50=0,R58=0),0,R50/R58)</f>
        <v>0</v>
      </c>
      <c r="S51" s="91"/>
      <c r="T51" s="45">
        <f>IF(OR(T50=0,T58=0),0,T50/T58)</f>
        <v>0</v>
      </c>
      <c r="U51" s="44"/>
      <c r="V51" s="54">
        <f>IF(OR(V50=0,V58=0),0,V50/V58)</f>
        <v>0</v>
      </c>
      <c r="W51" s="44"/>
      <c r="X51" s="44"/>
      <c r="Y51" s="44"/>
    </row>
    <row r="52" spans="1:107" s="43" customFormat="1" hidden="1" x14ac:dyDescent="0.2">
      <c r="A52" s="103"/>
      <c r="B52" s="442"/>
      <c r="C52" s="442"/>
      <c r="D52" s="442"/>
      <c r="E52" s="442"/>
      <c r="F52" s="104" t="s">
        <v>228</v>
      </c>
      <c r="G52" s="105"/>
      <c r="H52" s="51">
        <f>IF(OR(H45=0,H58=0),0,H45/H58)</f>
        <v>0</v>
      </c>
      <c r="I52" s="52"/>
      <c r="J52" s="51">
        <f>IF(OR(J45=0,J58=0),0,J45/J58)</f>
        <v>0</v>
      </c>
      <c r="K52" s="52"/>
      <c r="L52" s="51">
        <f>IF(OR(L45=0,L58=0),0,L45/L58)</f>
        <v>0</v>
      </c>
      <c r="M52" s="106"/>
      <c r="N52" s="51">
        <f>IF(OR(N45=0,N58=0),0,N45/N58)</f>
        <v>0</v>
      </c>
      <c r="O52" s="52"/>
      <c r="P52" s="51">
        <f>IF(OR(P45=0,P58=0),0,P45/P58)</f>
        <v>0</v>
      </c>
      <c r="Q52" s="52"/>
      <c r="R52" s="51">
        <f>IF(OR(R45=0,R58=0),0,R45/R58)</f>
        <v>0</v>
      </c>
      <c r="S52" s="106"/>
      <c r="T52" s="51">
        <f>IF(OR(T45=0,T58=0),0,T45/T58)</f>
        <v>0</v>
      </c>
      <c r="U52" s="52"/>
      <c r="V52" s="55">
        <f>IF(OR(V45=0,V58=0),0,V45/V58)</f>
        <v>0</v>
      </c>
      <c r="W52" s="52"/>
      <c r="X52" s="52"/>
      <c r="Y52" s="52"/>
    </row>
    <row r="53" spans="1:107" s="43" customFormat="1" hidden="1" x14ac:dyDescent="0.2">
      <c r="A53" s="103"/>
      <c r="B53" s="442"/>
      <c r="C53" s="442"/>
      <c r="D53" s="442"/>
      <c r="E53" s="442"/>
      <c r="F53" s="104" t="s">
        <v>229</v>
      </c>
      <c r="G53" s="105"/>
      <c r="H53" s="51">
        <f>IF(OR(H46=0,H58=0),0,H46/H58)</f>
        <v>0</v>
      </c>
      <c r="I53" s="52"/>
      <c r="J53" s="51">
        <f>IF(OR(J46=0,J58=0),0,J46/J58)</f>
        <v>0</v>
      </c>
      <c r="K53" s="52"/>
      <c r="L53" s="51">
        <f>IF(OR(L46=0,L58=0),0,L46/L58)</f>
        <v>0</v>
      </c>
      <c r="M53" s="106"/>
      <c r="N53" s="51">
        <f>IF(OR(N46=0,N58=0),0,N46/N58)</f>
        <v>0</v>
      </c>
      <c r="O53" s="52"/>
      <c r="P53" s="51">
        <f>IF(OR(P46=0,P58=0),0,P46/P58)</f>
        <v>0</v>
      </c>
      <c r="Q53" s="52"/>
      <c r="R53" s="51">
        <f>IF(OR(R46=0,R58=0),0,R46/R58)</f>
        <v>0</v>
      </c>
      <c r="S53" s="106"/>
      <c r="T53" s="51">
        <f>IF(OR(T46=0,T58=0),0,T46/T58)</f>
        <v>0</v>
      </c>
      <c r="U53" s="52"/>
      <c r="V53" s="55">
        <f>IF(OR(V46=0,V58=0),0,V46/V58)</f>
        <v>0</v>
      </c>
      <c r="W53" s="52"/>
      <c r="X53" s="52"/>
      <c r="Y53" s="52"/>
    </row>
    <row r="54" spans="1:107" s="43" customFormat="1" hidden="1" x14ac:dyDescent="0.2">
      <c r="A54" s="103"/>
      <c r="B54" s="442"/>
      <c r="C54" s="442"/>
      <c r="D54" s="442"/>
      <c r="E54" s="442"/>
      <c r="F54" s="104" t="s">
        <v>230</v>
      </c>
      <c r="G54" s="105"/>
      <c r="H54" s="51">
        <f>IF(OR(H47=0,H58=0),0,H47/H58)</f>
        <v>0</v>
      </c>
      <c r="I54" s="52"/>
      <c r="J54" s="51">
        <f>IF(OR(J47=0,J58=0),0,J47/J58)</f>
        <v>0</v>
      </c>
      <c r="K54" s="52"/>
      <c r="L54" s="51">
        <f>IF(OR(L47=0,L58=0),0,L47/L58)</f>
        <v>0</v>
      </c>
      <c r="M54" s="106"/>
      <c r="N54" s="51">
        <f>IF(OR(N47=0,N58=0),0,N47/N58)</f>
        <v>0</v>
      </c>
      <c r="O54" s="52"/>
      <c r="P54" s="51">
        <f>IF(OR(P47=0,P58=0),0,P47/P58)</f>
        <v>0</v>
      </c>
      <c r="Q54" s="52"/>
      <c r="R54" s="51">
        <f>IF(OR(R47=0,R58=0),0,R47/R58)</f>
        <v>0</v>
      </c>
      <c r="S54" s="106"/>
      <c r="T54" s="51">
        <f>IF(OR(T47=0,T58=0),0,T47/T58)</f>
        <v>0</v>
      </c>
      <c r="U54" s="52"/>
      <c r="V54" s="55">
        <f>IF(OR(V47=0,V58=0),0,V47/V58)</f>
        <v>0</v>
      </c>
      <c r="W54" s="52"/>
      <c r="X54" s="52"/>
      <c r="Y54" s="52"/>
    </row>
    <row r="55" spans="1:107" s="43" customFormat="1" hidden="1" x14ac:dyDescent="0.2">
      <c r="A55" s="103"/>
      <c r="B55" s="442"/>
      <c r="C55" s="442"/>
      <c r="D55" s="442"/>
      <c r="E55" s="442"/>
      <c r="F55" s="104" t="s">
        <v>231</v>
      </c>
      <c r="G55" s="105"/>
      <c r="H55" s="51">
        <f>IF(OR(H48=0,H58=0),0,H48/H58)</f>
        <v>0</v>
      </c>
      <c r="I55" s="52"/>
      <c r="J55" s="51">
        <f>IF(OR(J48=0,J58=0),0,J48/J58)</f>
        <v>0</v>
      </c>
      <c r="K55" s="52"/>
      <c r="L55" s="51">
        <f>IF(OR(L48=0,L58=0),0,L48/L58)</f>
        <v>0</v>
      </c>
      <c r="M55" s="106"/>
      <c r="N55" s="51">
        <f>IF(OR(N48=0,N58=0),0,N48/N58)</f>
        <v>0</v>
      </c>
      <c r="O55" s="52"/>
      <c r="P55" s="51">
        <f>IF(OR(P48=0,P58=0),0,P48/P58)</f>
        <v>0</v>
      </c>
      <c r="Q55" s="52"/>
      <c r="R55" s="51">
        <f>IF(OR(R48=0,R58=0),0,R48/R58)</f>
        <v>0</v>
      </c>
      <c r="S55" s="106"/>
      <c r="T55" s="51">
        <f>IF(OR(T48=0,T58=0),0,T48/T58)</f>
        <v>0</v>
      </c>
      <c r="U55" s="52"/>
      <c r="V55" s="55">
        <f>IF(OR(V48=0,V58=0),0,V48/V58)</f>
        <v>0</v>
      </c>
      <c r="W55" s="52"/>
      <c r="X55" s="52"/>
      <c r="Y55" s="52"/>
    </row>
    <row r="56" spans="1:107" s="43" customFormat="1" hidden="1" x14ac:dyDescent="0.2">
      <c r="A56" s="103"/>
      <c r="B56" s="442"/>
      <c r="C56" s="442"/>
      <c r="D56" s="442"/>
      <c r="E56" s="442"/>
      <c r="F56" s="104" t="s">
        <v>232</v>
      </c>
      <c r="G56" s="105"/>
      <c r="H56" s="51">
        <f>IF(OR(H49=0,H58=0),0,H49/H58)</f>
        <v>0</v>
      </c>
      <c r="I56" s="52"/>
      <c r="J56" s="51">
        <f>IF(OR(J49=0,J58=0),0,J49/J58)</f>
        <v>0</v>
      </c>
      <c r="K56" s="52"/>
      <c r="L56" s="51">
        <f>IF(OR(L49=0,L58=0),0,L49/L58)</f>
        <v>0</v>
      </c>
      <c r="M56" s="106"/>
      <c r="N56" s="51">
        <f>IF(OR(N49=0,N58=0),0,N49/N58)</f>
        <v>0</v>
      </c>
      <c r="O56" s="52"/>
      <c r="P56" s="51">
        <f>IF(OR(P49=0,P58=0),0,P49/P58)</f>
        <v>0</v>
      </c>
      <c r="Q56" s="52"/>
      <c r="R56" s="51">
        <f>IF(OR(R49=0,R58=0),0,R49/R58)</f>
        <v>0</v>
      </c>
      <c r="S56" s="106"/>
      <c r="T56" s="51">
        <f>IF(OR(T49=0,T58=0),0,T49/T58)</f>
        <v>0</v>
      </c>
      <c r="U56" s="52"/>
      <c r="V56" s="55">
        <f>IF(OR(V49=0,V58=0),0,V49/V58)</f>
        <v>0</v>
      </c>
      <c r="W56" s="52"/>
      <c r="X56" s="52"/>
      <c r="Y56" s="52"/>
    </row>
    <row r="57" spans="1:107" ht="8.4" customHeight="1" thickBot="1" x14ac:dyDescent="0.25">
      <c r="A57" s="187"/>
      <c r="B57" s="467"/>
      <c r="C57" s="467"/>
      <c r="D57" s="467"/>
      <c r="E57" s="467"/>
      <c r="F57" s="467"/>
      <c r="G57" s="56"/>
      <c r="H57" s="97"/>
      <c r="I57" s="98"/>
      <c r="J57" s="98"/>
      <c r="K57" s="98"/>
      <c r="L57" s="98"/>
      <c r="M57" s="98"/>
      <c r="N57" s="96"/>
      <c r="O57" s="98"/>
      <c r="P57" s="98"/>
      <c r="Q57" s="98"/>
      <c r="R57" s="98"/>
      <c r="S57" s="98"/>
      <c r="T57" s="96"/>
      <c r="U57" s="44"/>
      <c r="V57" s="92"/>
      <c r="W57" s="44"/>
      <c r="X57" s="91"/>
      <c r="Y57" s="91"/>
    </row>
    <row r="58" spans="1:107" s="3" customFormat="1" ht="12.6" thickBot="1" x14ac:dyDescent="0.25">
      <c r="A58" s="187"/>
      <c r="B58" s="464" t="s">
        <v>52</v>
      </c>
      <c r="C58" s="465"/>
      <c r="D58" s="465"/>
      <c r="E58" s="465"/>
      <c r="F58" s="466"/>
      <c r="G58" s="56"/>
      <c r="H58" s="46">
        <f>H50+H41+H29+H20</f>
        <v>0</v>
      </c>
      <c r="I58" s="44"/>
      <c r="J58" s="46">
        <f>J50+J41+J29+J20</f>
        <v>0</v>
      </c>
      <c r="K58" s="44"/>
      <c r="L58" s="46">
        <f>L50+L41+L29+L20</f>
        <v>0</v>
      </c>
      <c r="M58" s="91"/>
      <c r="N58" s="46">
        <f>N50+N41+N29+N20</f>
        <v>0</v>
      </c>
      <c r="O58" s="44"/>
      <c r="P58" s="46">
        <f>P50+P41+P29+P20</f>
        <v>0</v>
      </c>
      <c r="Q58" s="44"/>
      <c r="R58" s="46">
        <f>R50+R41+R29+R20</f>
        <v>0</v>
      </c>
      <c r="S58" s="91"/>
      <c r="T58" s="46">
        <f>T50+T41+T29+T20</f>
        <v>0</v>
      </c>
      <c r="U58" s="44"/>
      <c r="V58" s="49">
        <f>N58+L58+J58+H58+P58+R58+T58</f>
        <v>0</v>
      </c>
      <c r="W58" s="44"/>
      <c r="X58" s="91"/>
      <c r="Y58" s="91"/>
    </row>
    <row r="59" spans="1:107" ht="13.35" customHeight="1" x14ac:dyDescent="0.2">
      <c r="A59" s="187"/>
      <c r="B59" s="467"/>
      <c r="C59" s="467"/>
      <c r="D59" s="467"/>
      <c r="E59" s="467"/>
      <c r="F59" s="467"/>
      <c r="G59" s="56"/>
      <c r="H59" s="97"/>
      <c r="I59" s="98"/>
      <c r="J59" s="98"/>
      <c r="K59" s="98"/>
      <c r="L59" s="98"/>
      <c r="M59" s="98"/>
      <c r="N59" s="96"/>
      <c r="O59" s="98"/>
      <c r="P59" s="98"/>
      <c r="Q59" s="98"/>
      <c r="R59" s="98"/>
      <c r="S59" s="98"/>
      <c r="T59" s="96"/>
      <c r="U59" s="44"/>
      <c r="V59" s="92"/>
      <c r="W59" s="44"/>
      <c r="X59" s="91"/>
      <c r="Y59" s="91"/>
    </row>
    <row r="60" spans="1:107" ht="12" customHeight="1" x14ac:dyDescent="0.2">
      <c r="A60" s="462"/>
      <c r="B60" s="184" t="s">
        <v>101</v>
      </c>
      <c r="C60" s="185"/>
      <c r="D60" s="185"/>
      <c r="E60" s="185"/>
      <c r="F60" s="199"/>
      <c r="G60" s="56"/>
      <c r="H60" s="381" t="s">
        <v>116</v>
      </c>
      <c r="I60" s="101"/>
      <c r="J60" s="101"/>
      <c r="K60" s="101"/>
      <c r="L60" s="101"/>
      <c r="M60" s="107"/>
      <c r="N60" s="57"/>
      <c r="O60" s="101"/>
      <c r="P60" s="101"/>
      <c r="Q60" s="101"/>
      <c r="R60" s="101"/>
      <c r="S60" s="107"/>
      <c r="T60" s="57"/>
      <c r="U60" s="183"/>
      <c r="V60" s="85"/>
      <c r="W60" s="183"/>
      <c r="X60" s="91"/>
      <c r="Y60" s="91"/>
    </row>
    <row r="61" spans="1:107" s="379" customFormat="1" x14ac:dyDescent="0.2">
      <c r="A61" s="462"/>
      <c r="B61" s="373" t="s">
        <v>43</v>
      </c>
      <c r="C61" s="104"/>
      <c r="D61" s="104"/>
      <c r="E61" s="104"/>
      <c r="F61" s="104" t="s">
        <v>177</v>
      </c>
      <c r="G61" s="371"/>
      <c r="H61" s="374">
        <f>'Desglose del personal'!AA98</f>
        <v>0</v>
      </c>
      <c r="I61" s="375"/>
      <c r="J61" s="374">
        <f>'Desglose del personal'!AB98</f>
        <v>0</v>
      </c>
      <c r="K61" s="375"/>
      <c r="L61" s="374">
        <f>'Desglose del personal'!AC98</f>
        <v>0</v>
      </c>
      <c r="M61" s="376"/>
      <c r="N61" s="374">
        <f>'Desglose del personal'!AD98</f>
        <v>0</v>
      </c>
      <c r="O61" s="375"/>
      <c r="P61" s="374">
        <f>'Desglose del personal'!AE98</f>
        <v>0</v>
      </c>
      <c r="Q61" s="375"/>
      <c r="R61" s="374">
        <f>'Desglose del personal'!AF98</f>
        <v>0</v>
      </c>
      <c r="S61" s="376"/>
      <c r="T61" s="374">
        <f>'Desglose del personal'!AG98</f>
        <v>0</v>
      </c>
      <c r="U61" s="370"/>
      <c r="V61" s="377">
        <f t="shared" ref="V61:V65" si="6">N61+L61+J61+H61+P61+R61+T61</f>
        <v>0</v>
      </c>
      <c r="W61" s="375"/>
      <c r="X61" s="374">
        <f>'Desglose del personal'!AJ98</f>
        <v>0</v>
      </c>
      <c r="Y61" s="378">
        <f t="shared" ref="Y61:Y65" si="7">X61+V61</f>
        <v>0</v>
      </c>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0"/>
      <c r="BK61" s="50"/>
      <c r="BL61" s="50"/>
      <c r="BM61" s="50"/>
      <c r="BN61" s="50"/>
      <c r="BO61" s="50"/>
      <c r="BP61" s="50"/>
      <c r="BQ61" s="50"/>
      <c r="BR61" s="50"/>
      <c r="BS61" s="50"/>
      <c r="BT61" s="50"/>
      <c r="BU61" s="50"/>
      <c r="BV61" s="50"/>
      <c r="BW61" s="50"/>
      <c r="BX61" s="50"/>
      <c r="BY61" s="50"/>
      <c r="BZ61" s="50"/>
      <c r="CA61" s="50"/>
      <c r="CB61" s="50"/>
      <c r="CC61" s="50"/>
      <c r="CD61" s="50"/>
      <c r="CE61" s="50"/>
      <c r="CF61" s="50"/>
      <c r="CG61" s="50"/>
      <c r="CH61" s="50"/>
      <c r="CI61" s="50"/>
      <c r="CJ61" s="50"/>
      <c r="CK61" s="50"/>
      <c r="CL61" s="50"/>
      <c r="CM61" s="50"/>
      <c r="CN61" s="50"/>
      <c r="CO61" s="50"/>
      <c r="CP61" s="50"/>
      <c r="CQ61" s="50"/>
      <c r="CR61" s="50"/>
      <c r="CS61" s="50"/>
      <c r="CT61" s="50"/>
      <c r="CU61" s="50"/>
      <c r="CV61" s="50"/>
      <c r="CW61" s="50"/>
      <c r="CX61" s="50"/>
      <c r="CY61" s="50"/>
      <c r="CZ61" s="50"/>
      <c r="DA61" s="50"/>
      <c r="DB61" s="50"/>
      <c r="DC61" s="50"/>
    </row>
    <row r="62" spans="1:107" ht="11.4" customHeight="1" x14ac:dyDescent="0.2">
      <c r="A62" s="462"/>
      <c r="B62" s="469" t="s">
        <v>37</v>
      </c>
      <c r="C62" s="469"/>
      <c r="D62" s="469"/>
      <c r="E62" s="469"/>
      <c r="F62" s="469"/>
      <c r="G62" s="56"/>
      <c r="H62" s="161"/>
      <c r="I62" s="44"/>
      <c r="J62" s="161"/>
      <c r="K62" s="44"/>
      <c r="L62" s="161"/>
      <c r="M62" s="91"/>
      <c r="N62" s="161"/>
      <c r="O62" s="44"/>
      <c r="P62" s="161"/>
      <c r="Q62" s="44"/>
      <c r="R62" s="161"/>
      <c r="S62" s="91"/>
      <c r="T62" s="161"/>
      <c r="U62" s="44"/>
      <c r="V62" s="166">
        <f t="shared" si="6"/>
        <v>0</v>
      </c>
      <c r="W62" s="44"/>
      <c r="X62" s="162"/>
      <c r="Y62" s="169">
        <f t="shared" si="7"/>
        <v>0</v>
      </c>
    </row>
    <row r="63" spans="1:107" x14ac:dyDescent="0.2">
      <c r="A63" s="462"/>
      <c r="B63" s="469" t="s">
        <v>142</v>
      </c>
      <c r="C63" s="469"/>
      <c r="D63" s="469"/>
      <c r="E63" s="469"/>
      <c r="F63" s="469"/>
      <c r="G63" s="56"/>
      <c r="H63" s="163"/>
      <c r="I63" s="44"/>
      <c r="J63" s="163"/>
      <c r="K63" s="44"/>
      <c r="L63" s="163"/>
      <c r="M63" s="91"/>
      <c r="N63" s="163"/>
      <c r="O63" s="44"/>
      <c r="P63" s="163"/>
      <c r="Q63" s="44"/>
      <c r="R63" s="163"/>
      <c r="S63" s="91"/>
      <c r="T63" s="163"/>
      <c r="U63" s="44"/>
      <c r="V63" s="166">
        <f t="shared" si="6"/>
        <v>0</v>
      </c>
      <c r="W63" s="44"/>
      <c r="X63" s="163"/>
      <c r="Y63" s="169">
        <f t="shared" si="7"/>
        <v>0</v>
      </c>
    </row>
    <row r="64" spans="1:107" x14ac:dyDescent="0.2">
      <c r="A64" s="462"/>
      <c r="B64" s="469" t="s">
        <v>157</v>
      </c>
      <c r="C64" s="469"/>
      <c r="D64" s="469"/>
      <c r="E64" s="469"/>
      <c r="F64" s="469"/>
      <c r="G64" s="56"/>
      <c r="H64" s="162"/>
      <c r="I64" s="44"/>
      <c r="J64" s="162"/>
      <c r="K64" s="44"/>
      <c r="L64" s="162"/>
      <c r="M64" s="91"/>
      <c r="N64" s="162"/>
      <c r="O64" s="44"/>
      <c r="P64" s="162"/>
      <c r="Q64" s="44"/>
      <c r="R64" s="162"/>
      <c r="S64" s="91"/>
      <c r="T64" s="162"/>
      <c r="U64" s="44"/>
      <c r="V64" s="166">
        <f t="shared" si="6"/>
        <v>0</v>
      </c>
      <c r="W64" s="44"/>
      <c r="X64" s="162"/>
      <c r="Y64" s="169">
        <f t="shared" si="7"/>
        <v>0</v>
      </c>
    </row>
    <row r="65" spans="1:27" ht="12" thickBot="1" x14ac:dyDescent="0.25">
      <c r="A65" s="462"/>
      <c r="B65" s="469" t="s">
        <v>51</v>
      </c>
      <c r="C65" s="469"/>
      <c r="D65" s="469"/>
      <c r="E65" s="469"/>
      <c r="F65" s="469"/>
      <c r="G65" s="56"/>
      <c r="H65" s="162"/>
      <c r="I65" s="44"/>
      <c r="J65" s="162"/>
      <c r="K65" s="44"/>
      <c r="L65" s="162"/>
      <c r="M65" s="91"/>
      <c r="N65" s="162"/>
      <c r="O65" s="44"/>
      <c r="P65" s="162"/>
      <c r="Q65" s="44"/>
      <c r="R65" s="162"/>
      <c r="S65" s="91"/>
      <c r="T65" s="162"/>
      <c r="U65" s="44"/>
      <c r="V65" s="166">
        <f t="shared" si="6"/>
        <v>0</v>
      </c>
      <c r="W65" s="44"/>
      <c r="X65" s="162"/>
      <c r="Y65" s="169">
        <f t="shared" si="7"/>
        <v>0</v>
      </c>
    </row>
    <row r="66" spans="1:27" ht="13.8" thickBot="1" x14ac:dyDescent="0.25">
      <c r="A66" s="462"/>
      <c r="B66" s="179" t="s">
        <v>50</v>
      </c>
      <c r="C66" s="119"/>
      <c r="D66" s="286"/>
      <c r="E66" s="287"/>
      <c r="F66" s="200"/>
      <c r="G66" s="108"/>
      <c r="H66" s="9">
        <f>SUM(H61:H65)</f>
        <v>0</v>
      </c>
      <c r="I66" s="44"/>
      <c r="J66" s="9">
        <f>SUM(J61:J65)</f>
        <v>0</v>
      </c>
      <c r="K66" s="44"/>
      <c r="L66" s="9">
        <f>SUM(L61:L65)</f>
        <v>0</v>
      </c>
      <c r="M66" s="91"/>
      <c r="N66" s="9">
        <f>SUM(N61:N65)</f>
        <v>0</v>
      </c>
      <c r="O66" s="44"/>
      <c r="P66" s="9">
        <f>SUM(P61:P65)</f>
        <v>0</v>
      </c>
      <c r="Q66" s="44"/>
      <c r="R66" s="9">
        <f>SUM(R61:R65)</f>
        <v>0</v>
      </c>
      <c r="S66" s="91"/>
      <c r="T66" s="9">
        <f>SUM(T61:T65)</f>
        <v>0</v>
      </c>
      <c r="U66" s="109"/>
      <c r="V66" s="121">
        <f>SUM(V61:V65)</f>
        <v>0</v>
      </c>
      <c r="W66" s="110"/>
      <c r="X66" s="9">
        <f>SUM(X61:X65)</f>
        <v>0</v>
      </c>
      <c r="Y66" s="9">
        <f>SUM(Y61:Y65)</f>
        <v>0</v>
      </c>
    </row>
    <row r="67" spans="1:27" ht="12" thickBot="1" x14ac:dyDescent="0.25">
      <c r="A67" s="56"/>
      <c r="B67" s="72"/>
      <c r="C67" s="57"/>
      <c r="D67" s="57"/>
      <c r="E67" s="57"/>
      <c r="F67" s="57"/>
      <c r="G67" s="111"/>
      <c r="H67" s="112"/>
      <c r="I67" s="44"/>
      <c r="J67" s="112"/>
      <c r="K67" s="44"/>
      <c r="L67" s="112"/>
      <c r="M67" s="91"/>
      <c r="N67" s="56"/>
      <c r="O67" s="44"/>
      <c r="P67" s="112"/>
      <c r="Q67" s="44"/>
      <c r="R67" s="112"/>
      <c r="S67" s="91"/>
      <c r="T67" s="56"/>
      <c r="U67" s="66"/>
      <c r="V67" s="113"/>
      <c r="W67" s="66"/>
      <c r="X67" s="56"/>
      <c r="Y67" s="56"/>
    </row>
    <row r="68" spans="1:27" ht="12.6" thickBot="1" x14ac:dyDescent="0.25">
      <c r="A68" s="56"/>
      <c r="B68" s="487" t="s">
        <v>49</v>
      </c>
      <c r="C68" s="488"/>
      <c r="D68" s="488"/>
      <c r="E68" s="488"/>
      <c r="F68" s="489"/>
      <c r="G68" s="56"/>
      <c r="H68" s="5">
        <f>H66+H50+H41+H29+H20</f>
        <v>0</v>
      </c>
      <c r="I68" s="44"/>
      <c r="J68" s="5">
        <f>J66+J50+J41+J29+J20</f>
        <v>0</v>
      </c>
      <c r="K68" s="44"/>
      <c r="L68" s="5">
        <f>L66+L50+L41+L29+L20</f>
        <v>0</v>
      </c>
      <c r="M68" s="91"/>
      <c r="N68" s="5">
        <f>N66+N50+N41+N29+N20</f>
        <v>0</v>
      </c>
      <c r="O68" s="44"/>
      <c r="P68" s="5">
        <f>P66+P50+P41+P29+P20</f>
        <v>0</v>
      </c>
      <c r="Q68" s="44"/>
      <c r="R68" s="5">
        <f>R66+R50+R41+R29+R20</f>
        <v>0</v>
      </c>
      <c r="S68" s="91"/>
      <c r="T68" s="5">
        <f>T66+T50+T41+T29+T20</f>
        <v>0</v>
      </c>
      <c r="U68" s="117"/>
      <c r="V68" s="123">
        <f>V66+V50+V41+V29+V20</f>
        <v>0</v>
      </c>
      <c r="W68" s="118"/>
      <c r="X68" s="8">
        <f>X66+X50+X41+X29+X20</f>
        <v>0</v>
      </c>
      <c r="Y68" s="7">
        <f>Y66+Y50+Y41+Y29+Y20</f>
        <v>0</v>
      </c>
    </row>
    <row r="69" spans="1:27" ht="13.8" thickBot="1" x14ac:dyDescent="0.25">
      <c r="A69" s="56"/>
      <c r="B69" s="382" t="s">
        <v>48</v>
      </c>
      <c r="C69" s="182"/>
      <c r="D69" s="182"/>
      <c r="E69" s="182"/>
      <c r="F69" s="288">
        <v>7.0000000000000007E-2</v>
      </c>
      <c r="G69" s="108"/>
      <c r="H69" s="9">
        <f>+H68*7%</f>
        <v>0</v>
      </c>
      <c r="I69" s="44"/>
      <c r="J69" s="9">
        <f>+J68*7%</f>
        <v>0</v>
      </c>
      <c r="K69" s="44"/>
      <c r="L69" s="9">
        <f>+L68*7%</f>
        <v>0</v>
      </c>
      <c r="M69" s="91"/>
      <c r="N69" s="9">
        <f>+N68*7%</f>
        <v>0</v>
      </c>
      <c r="O69" s="44"/>
      <c r="P69" s="9">
        <f>P68*7%</f>
        <v>0</v>
      </c>
      <c r="Q69" s="44"/>
      <c r="R69" s="9">
        <f>R68*7%</f>
        <v>0</v>
      </c>
      <c r="S69" s="91"/>
      <c r="T69" s="9">
        <f>+T68*7%</f>
        <v>0</v>
      </c>
      <c r="U69" s="120"/>
      <c r="V69" s="121">
        <f>SUM(H69:T69)</f>
        <v>0</v>
      </c>
      <c r="W69" s="120"/>
      <c r="X69" s="122"/>
      <c r="Y69" s="10">
        <f>X69+V69</f>
        <v>0</v>
      </c>
    </row>
    <row r="70" spans="1:27" ht="15" customHeight="1" thickBot="1" x14ac:dyDescent="0.25">
      <c r="A70" s="56"/>
      <c r="B70" s="114" t="s">
        <v>47</v>
      </c>
      <c r="C70" s="115"/>
      <c r="D70" s="115"/>
      <c r="E70" s="115"/>
      <c r="F70" s="116"/>
      <c r="G70" s="56"/>
      <c r="H70" s="5">
        <f>+H68+H69</f>
        <v>0</v>
      </c>
      <c r="I70" s="44"/>
      <c r="J70" s="5">
        <f>+J68+J69</f>
        <v>0</v>
      </c>
      <c r="K70" s="44"/>
      <c r="L70" s="5">
        <f>+L68+L69</f>
        <v>0</v>
      </c>
      <c r="M70" s="91"/>
      <c r="N70" s="5">
        <f>+N68+N69</f>
        <v>0</v>
      </c>
      <c r="O70" s="44"/>
      <c r="P70" s="5">
        <f>+P68+P69</f>
        <v>0</v>
      </c>
      <c r="Q70" s="44"/>
      <c r="R70" s="5">
        <f>+R68+R69</f>
        <v>0</v>
      </c>
      <c r="S70" s="91"/>
      <c r="T70" s="5">
        <f>+T68+T69</f>
        <v>0</v>
      </c>
      <c r="U70" s="117"/>
      <c r="V70" s="123">
        <f>SUM(H70:T70)</f>
        <v>0</v>
      </c>
      <c r="W70" s="117"/>
      <c r="X70" s="8">
        <f>+X68+X69</f>
        <v>0</v>
      </c>
      <c r="Y70" s="7">
        <f>X70+V70</f>
        <v>0</v>
      </c>
    </row>
    <row r="71" spans="1:27" x14ac:dyDescent="0.2">
      <c r="A71" s="56"/>
      <c r="B71" s="57"/>
      <c r="C71" s="57"/>
      <c r="D71" s="57"/>
      <c r="E71" s="57"/>
      <c r="F71" s="57"/>
      <c r="G71" s="56"/>
      <c r="H71" s="56"/>
      <c r="I71" s="44"/>
      <c r="J71" s="56"/>
      <c r="K71" s="44"/>
      <c r="L71" s="56"/>
      <c r="M71" s="91"/>
      <c r="N71" s="56"/>
      <c r="O71" s="44"/>
      <c r="P71" s="56"/>
      <c r="Q71" s="44"/>
      <c r="R71" s="56"/>
      <c r="S71" s="91"/>
      <c r="T71" s="56"/>
      <c r="U71" s="66"/>
      <c r="V71" s="56"/>
      <c r="W71" s="66"/>
      <c r="X71" s="56"/>
      <c r="Y71" s="56"/>
    </row>
    <row r="72" spans="1:27" ht="12" x14ac:dyDescent="0.2">
      <c r="B72" s="11"/>
      <c r="C72" s="302" t="s">
        <v>112</v>
      </c>
      <c r="D72" s="303"/>
      <c r="E72" s="303"/>
      <c r="F72" s="303"/>
      <c r="G72" s="303"/>
      <c r="H72" s="12"/>
      <c r="I72" s="4"/>
      <c r="J72" s="302" t="s">
        <v>111</v>
      </c>
      <c r="K72" s="4"/>
      <c r="L72" s="303"/>
      <c r="M72" s="2"/>
      <c r="N72" s="303"/>
      <c r="O72" s="4"/>
      <c r="P72" s="302"/>
      <c r="Q72" s="4"/>
      <c r="R72" s="303"/>
      <c r="S72" s="2"/>
      <c r="T72" s="303"/>
      <c r="U72" s="303"/>
      <c r="V72" s="303"/>
      <c r="W72" s="303"/>
      <c r="X72" s="303"/>
      <c r="Y72" s="303"/>
    </row>
    <row r="73" spans="1:27" ht="20.100000000000001" customHeight="1" x14ac:dyDescent="0.2">
      <c r="B73" s="41"/>
      <c r="C73" s="304" t="s">
        <v>45</v>
      </c>
      <c r="D73" s="304"/>
      <c r="E73" s="304"/>
      <c r="F73" s="304"/>
      <c r="G73" s="305"/>
      <c r="H73" s="305"/>
      <c r="I73" s="4"/>
      <c r="J73" s="304" t="s">
        <v>45</v>
      </c>
      <c r="K73" s="4"/>
      <c r="L73" s="40"/>
      <c r="M73" s="2"/>
      <c r="N73" s="40"/>
      <c r="O73" s="4"/>
      <c r="P73" s="304"/>
      <c r="Q73" s="4"/>
      <c r="R73" s="40"/>
      <c r="S73" s="2"/>
      <c r="T73" s="40"/>
      <c r="U73" s="40"/>
      <c r="V73" s="40"/>
      <c r="W73" s="40"/>
      <c r="X73" s="18"/>
      <c r="Y73" s="18"/>
    </row>
    <row r="74" spans="1:27" ht="20.100000000000001" customHeight="1" x14ac:dyDescent="0.2">
      <c r="B74" s="41"/>
      <c r="C74" s="304" t="s">
        <v>46</v>
      </c>
      <c r="D74" s="304"/>
      <c r="E74" s="304"/>
      <c r="F74" s="304"/>
      <c r="G74" s="305"/>
      <c r="H74" s="305"/>
      <c r="I74" s="4"/>
      <c r="J74" s="304" t="s">
        <v>46</v>
      </c>
      <c r="K74" s="4"/>
      <c r="L74" s="40"/>
      <c r="M74" s="2"/>
      <c r="N74" s="40"/>
      <c r="O74" s="4"/>
      <c r="P74" s="304"/>
      <c r="Q74" s="4"/>
      <c r="R74" s="40"/>
      <c r="S74" s="2"/>
      <c r="T74" s="40"/>
      <c r="U74" s="40"/>
      <c r="V74" s="40"/>
      <c r="W74" s="40"/>
      <c r="X74" s="18"/>
      <c r="Y74" s="18"/>
    </row>
    <row r="75" spans="1:27" ht="20.100000000000001" customHeight="1" x14ac:dyDescent="0.2">
      <c r="B75" s="41"/>
      <c r="C75" s="304" t="s">
        <v>44</v>
      </c>
      <c r="D75" s="304"/>
      <c r="E75" s="304"/>
      <c r="F75" s="304"/>
      <c r="G75" s="305"/>
      <c r="H75" s="305"/>
      <c r="I75" s="4"/>
      <c r="J75" s="304" t="s">
        <v>44</v>
      </c>
      <c r="K75" s="4"/>
      <c r="L75" s="40"/>
      <c r="M75" s="2"/>
      <c r="N75" s="40"/>
      <c r="O75" s="4"/>
      <c r="P75" s="304"/>
      <c r="Q75" s="4"/>
      <c r="R75" s="40"/>
      <c r="S75" s="2"/>
      <c r="T75" s="40"/>
      <c r="U75" s="40"/>
      <c r="V75" s="40"/>
      <c r="W75" s="40"/>
      <c r="X75" s="18"/>
      <c r="Y75" s="18"/>
    </row>
    <row r="76" spans="1:27" s="12" customFormat="1" x14ac:dyDescent="0.2">
      <c r="B76" s="41"/>
      <c r="C76" s="41"/>
      <c r="D76" s="19"/>
      <c r="E76" s="19"/>
      <c r="F76" s="19"/>
      <c r="G76" s="18"/>
      <c r="I76" s="4"/>
      <c r="J76" s="40"/>
      <c r="K76" s="4"/>
      <c r="L76" s="40"/>
      <c r="M76" s="2"/>
      <c r="N76" s="40"/>
      <c r="O76" s="4"/>
      <c r="P76" s="40"/>
      <c r="Q76" s="4"/>
      <c r="R76" s="40"/>
      <c r="S76" s="2"/>
      <c r="T76" s="40"/>
      <c r="U76" s="40"/>
      <c r="V76" s="40"/>
      <c r="W76" s="40"/>
      <c r="X76" s="18"/>
      <c r="Y76" s="18"/>
      <c r="Z76" s="18"/>
      <c r="AA76" s="18"/>
    </row>
    <row r="77" spans="1:27" s="12" customFormat="1" x14ac:dyDescent="0.2">
      <c r="B77" s="40"/>
      <c r="C77" s="40"/>
      <c r="D77" s="40"/>
      <c r="E77" s="40"/>
      <c r="F77" s="40"/>
      <c r="I77" s="4"/>
      <c r="K77" s="4"/>
      <c r="M77" s="2"/>
      <c r="O77" s="4"/>
      <c r="Q77" s="4"/>
      <c r="S77" s="2"/>
    </row>
    <row r="78" spans="1:27" s="12" customFormat="1" x14ac:dyDescent="0.2">
      <c r="B78" s="40"/>
      <c r="C78" s="40"/>
      <c r="D78" s="40"/>
      <c r="E78" s="40"/>
      <c r="F78" s="40"/>
      <c r="I78" s="4"/>
      <c r="K78" s="4"/>
      <c r="M78" s="2"/>
      <c r="O78" s="4"/>
      <c r="Q78" s="4"/>
      <c r="S78" s="2"/>
    </row>
    <row r="79" spans="1:27" s="3" customFormat="1" x14ac:dyDescent="0.2">
      <c r="B79" s="13"/>
      <c r="C79" s="1"/>
      <c r="D79" s="1"/>
      <c r="E79" s="1"/>
      <c r="F79" s="1"/>
      <c r="G79" s="12"/>
      <c r="I79" s="12"/>
      <c r="K79" s="12"/>
      <c r="O79" s="12"/>
      <c r="Q79" s="12"/>
      <c r="U79" s="12"/>
      <c r="W79" s="12"/>
    </row>
    <row r="80" spans="1:27" s="3" customFormat="1" x14ac:dyDescent="0.2">
      <c r="B80" s="13"/>
      <c r="C80" s="1"/>
      <c r="D80" s="1"/>
      <c r="E80" s="1"/>
      <c r="F80" s="1"/>
      <c r="G80" s="12"/>
      <c r="I80" s="12"/>
      <c r="K80" s="12"/>
      <c r="O80" s="12"/>
      <c r="Q80" s="12"/>
      <c r="U80" s="12"/>
      <c r="W80" s="12"/>
    </row>
    <row r="81" spans="2:23" s="3" customFormat="1" x14ac:dyDescent="0.2">
      <c r="B81" s="13"/>
      <c r="C81" s="1"/>
      <c r="D81" s="1"/>
      <c r="E81" s="1"/>
      <c r="F81" s="1"/>
      <c r="G81" s="12"/>
      <c r="I81" s="12"/>
      <c r="K81" s="12"/>
      <c r="O81" s="12"/>
      <c r="Q81" s="12"/>
      <c r="U81" s="12"/>
      <c r="W81" s="12"/>
    </row>
    <row r="82" spans="2:23" s="3" customFormat="1" x14ac:dyDescent="0.2">
      <c r="B82" s="13"/>
      <c r="C82" s="1"/>
      <c r="D82" s="1"/>
      <c r="E82" s="1"/>
      <c r="F82" s="1"/>
      <c r="G82" s="12"/>
      <c r="I82" s="12"/>
      <c r="K82" s="12"/>
      <c r="O82" s="12"/>
      <c r="Q82" s="12"/>
      <c r="U82" s="12"/>
      <c r="W82" s="12"/>
    </row>
    <row r="83" spans="2:23" s="3" customFormat="1" x14ac:dyDescent="0.2">
      <c r="B83" s="13"/>
      <c r="C83" s="1"/>
      <c r="D83" s="1"/>
      <c r="E83" s="1"/>
      <c r="F83" s="1"/>
      <c r="G83" s="12"/>
      <c r="I83" s="12"/>
      <c r="K83" s="12"/>
      <c r="O83" s="12"/>
      <c r="Q83" s="12"/>
      <c r="U83" s="12"/>
      <c r="W83" s="12"/>
    </row>
    <row r="84" spans="2:23" s="3" customFormat="1" x14ac:dyDescent="0.2">
      <c r="B84" s="13"/>
      <c r="C84" s="1"/>
      <c r="D84" s="1"/>
      <c r="E84" s="1"/>
      <c r="F84" s="1"/>
      <c r="G84" s="12"/>
      <c r="I84" s="12"/>
      <c r="K84" s="12"/>
      <c r="O84" s="12"/>
      <c r="Q84" s="12"/>
      <c r="U84" s="12"/>
      <c r="W84" s="12"/>
    </row>
    <row r="85" spans="2:23" s="3" customFormat="1" x14ac:dyDescent="0.2">
      <c r="B85" s="13"/>
      <c r="C85" s="1"/>
      <c r="D85" s="1"/>
      <c r="E85" s="1"/>
      <c r="F85" s="1"/>
      <c r="G85" s="12"/>
      <c r="I85" s="12"/>
      <c r="K85" s="12"/>
      <c r="O85" s="12"/>
      <c r="Q85" s="12"/>
      <c r="U85" s="12"/>
      <c r="W85" s="12"/>
    </row>
    <row r="86" spans="2:23" s="3" customFormat="1" x14ac:dyDescent="0.2">
      <c r="B86" s="13"/>
      <c r="C86" s="1"/>
      <c r="D86" s="1"/>
      <c r="E86" s="1"/>
      <c r="F86" s="1"/>
      <c r="G86" s="12"/>
      <c r="I86" s="12"/>
      <c r="K86" s="12"/>
      <c r="O86" s="12"/>
      <c r="Q86" s="12"/>
      <c r="U86" s="12"/>
      <c r="W86" s="12"/>
    </row>
    <row r="87" spans="2:23" s="3" customFormat="1" x14ac:dyDescent="0.2">
      <c r="B87" s="13"/>
      <c r="C87" s="1"/>
      <c r="D87" s="1"/>
      <c r="E87" s="1"/>
      <c r="F87" s="1"/>
      <c r="G87" s="12"/>
      <c r="I87" s="12"/>
      <c r="K87" s="12"/>
      <c r="O87" s="12"/>
      <c r="Q87" s="12"/>
      <c r="U87" s="12"/>
      <c r="W87" s="12"/>
    </row>
    <row r="88" spans="2:23" s="3" customFormat="1" x14ac:dyDescent="0.2">
      <c r="B88" s="13"/>
      <c r="C88" s="1"/>
      <c r="D88" s="1"/>
      <c r="E88" s="1"/>
      <c r="F88" s="1"/>
      <c r="G88" s="12"/>
      <c r="I88" s="12"/>
      <c r="K88" s="12"/>
      <c r="O88" s="12"/>
      <c r="Q88" s="12"/>
      <c r="U88" s="12"/>
      <c r="W88" s="12"/>
    </row>
    <row r="89" spans="2:23" s="3" customFormat="1" x14ac:dyDescent="0.2">
      <c r="B89" s="13"/>
      <c r="C89" s="1"/>
      <c r="D89" s="1"/>
      <c r="E89" s="1"/>
      <c r="F89" s="1"/>
      <c r="G89" s="12"/>
      <c r="I89" s="12"/>
      <c r="K89" s="12"/>
      <c r="O89" s="12"/>
      <c r="Q89" s="12"/>
      <c r="U89" s="12"/>
      <c r="W89" s="12"/>
    </row>
    <row r="90" spans="2:23" s="3" customFormat="1" x14ac:dyDescent="0.2">
      <c r="B90" s="13"/>
      <c r="C90" s="1"/>
      <c r="D90" s="1"/>
      <c r="E90" s="1"/>
      <c r="F90" s="1"/>
      <c r="G90" s="12"/>
      <c r="I90" s="12"/>
      <c r="K90" s="12"/>
      <c r="O90" s="12"/>
      <c r="Q90" s="12"/>
      <c r="U90" s="12"/>
      <c r="W90" s="12"/>
    </row>
    <row r="91" spans="2:23" s="3" customFormat="1" x14ac:dyDescent="0.2">
      <c r="B91" s="13"/>
      <c r="C91" s="1"/>
      <c r="D91" s="1"/>
      <c r="E91" s="1"/>
      <c r="F91" s="1"/>
      <c r="G91" s="12"/>
      <c r="I91" s="12"/>
      <c r="K91" s="12"/>
      <c r="O91" s="12"/>
      <c r="Q91" s="12"/>
      <c r="U91" s="12"/>
      <c r="W91" s="12"/>
    </row>
    <row r="92" spans="2:23" s="3" customFormat="1" x14ac:dyDescent="0.2">
      <c r="B92" s="13"/>
      <c r="C92" s="1"/>
      <c r="D92" s="1"/>
      <c r="E92" s="1"/>
      <c r="F92" s="1"/>
      <c r="G92" s="12"/>
      <c r="I92" s="12"/>
      <c r="K92" s="12"/>
      <c r="O92" s="12"/>
      <c r="Q92" s="12"/>
      <c r="U92" s="12"/>
      <c r="W92" s="12"/>
    </row>
    <row r="93" spans="2:23" s="3" customFormat="1" x14ac:dyDescent="0.2">
      <c r="B93" s="13"/>
      <c r="C93" s="1"/>
      <c r="D93" s="1"/>
      <c r="E93" s="1"/>
      <c r="F93" s="1"/>
      <c r="G93" s="12"/>
      <c r="I93" s="12"/>
      <c r="K93" s="12"/>
      <c r="O93" s="12"/>
      <c r="Q93" s="12"/>
      <c r="U93" s="12"/>
      <c r="W93" s="12"/>
    </row>
    <row r="94" spans="2:23" s="3" customFormat="1" x14ac:dyDescent="0.2">
      <c r="B94" s="13"/>
      <c r="C94" s="1"/>
      <c r="D94" s="1"/>
      <c r="E94" s="1"/>
      <c r="F94" s="1"/>
      <c r="G94" s="12"/>
      <c r="I94" s="12"/>
      <c r="K94" s="12"/>
      <c r="O94" s="12"/>
      <c r="Q94" s="12"/>
      <c r="U94" s="12"/>
      <c r="W94" s="12"/>
    </row>
    <row r="95" spans="2:23" s="3" customFormat="1" x14ac:dyDescent="0.2">
      <c r="B95" s="13"/>
      <c r="C95" s="1"/>
      <c r="D95" s="1"/>
      <c r="E95" s="1"/>
      <c r="F95" s="1"/>
      <c r="G95" s="12"/>
      <c r="I95" s="12"/>
      <c r="K95" s="12"/>
      <c r="O95" s="12"/>
      <c r="Q95" s="12"/>
      <c r="U95" s="12"/>
      <c r="W95" s="12"/>
    </row>
    <row r="96" spans="2:23" s="3" customFormat="1" x14ac:dyDescent="0.2">
      <c r="B96" s="13"/>
      <c r="C96" s="1"/>
      <c r="D96" s="1"/>
      <c r="E96" s="1"/>
      <c r="F96" s="1"/>
      <c r="G96" s="12"/>
      <c r="I96" s="12"/>
      <c r="K96" s="12"/>
      <c r="O96" s="12"/>
      <c r="Q96" s="12"/>
      <c r="U96" s="12"/>
      <c r="W96" s="12"/>
    </row>
    <row r="97" spans="2:23" s="3" customFormat="1" x14ac:dyDescent="0.2">
      <c r="B97" s="13"/>
      <c r="C97" s="1"/>
      <c r="D97" s="1"/>
      <c r="E97" s="1"/>
      <c r="F97" s="1"/>
      <c r="G97" s="12"/>
      <c r="I97" s="12"/>
      <c r="K97" s="12"/>
      <c r="O97" s="12"/>
      <c r="Q97" s="12"/>
      <c r="U97" s="12"/>
      <c r="W97" s="12"/>
    </row>
    <row r="98" spans="2:23" s="3" customFormat="1" x14ac:dyDescent="0.2">
      <c r="B98" s="13"/>
      <c r="C98" s="1"/>
      <c r="D98" s="1"/>
      <c r="E98" s="1"/>
      <c r="F98" s="1"/>
      <c r="G98" s="12"/>
      <c r="I98" s="12"/>
      <c r="K98" s="12"/>
      <c r="O98" s="12"/>
      <c r="Q98" s="12"/>
      <c r="U98" s="12"/>
      <c r="W98" s="12"/>
    </row>
    <row r="99" spans="2:23" s="3" customFormat="1" x14ac:dyDescent="0.2">
      <c r="B99" s="13"/>
      <c r="C99" s="1"/>
      <c r="D99" s="1"/>
      <c r="E99" s="1"/>
      <c r="F99" s="1"/>
      <c r="G99" s="12"/>
      <c r="I99" s="12"/>
      <c r="K99" s="12"/>
      <c r="O99" s="12"/>
      <c r="Q99" s="12"/>
      <c r="U99" s="12"/>
      <c r="W99" s="12"/>
    </row>
    <row r="100" spans="2:23" s="3" customFormat="1" x14ac:dyDescent="0.2">
      <c r="B100" s="13"/>
      <c r="C100" s="1"/>
      <c r="D100" s="1"/>
      <c r="E100" s="1"/>
      <c r="F100" s="1"/>
      <c r="G100" s="12"/>
      <c r="I100" s="12"/>
      <c r="K100" s="12"/>
      <c r="O100" s="12"/>
      <c r="Q100" s="12"/>
      <c r="U100" s="12"/>
      <c r="W100" s="12"/>
    </row>
    <row r="101" spans="2:23" s="3" customFormat="1" x14ac:dyDescent="0.2">
      <c r="B101" s="13"/>
      <c r="C101" s="1"/>
      <c r="D101" s="1"/>
      <c r="E101" s="1"/>
      <c r="F101" s="1"/>
      <c r="G101" s="12"/>
      <c r="I101" s="12"/>
      <c r="K101" s="12"/>
      <c r="O101" s="12"/>
      <c r="Q101" s="12"/>
      <c r="U101" s="12"/>
      <c r="W101" s="12"/>
    </row>
    <row r="102" spans="2:23" s="3" customFormat="1" x14ac:dyDescent="0.2">
      <c r="B102" s="13"/>
      <c r="C102" s="1"/>
      <c r="D102" s="1"/>
      <c r="E102" s="1"/>
      <c r="F102" s="1"/>
      <c r="G102" s="12"/>
      <c r="I102" s="12"/>
      <c r="K102" s="12"/>
      <c r="O102" s="12"/>
      <c r="Q102" s="12"/>
      <c r="U102" s="12"/>
      <c r="W102" s="12"/>
    </row>
    <row r="103" spans="2:23" s="3" customFormat="1" x14ac:dyDescent="0.2">
      <c r="B103" s="13"/>
      <c r="C103" s="1"/>
      <c r="D103" s="1"/>
      <c r="E103" s="1"/>
      <c r="F103" s="1"/>
      <c r="G103" s="12"/>
      <c r="I103" s="12"/>
      <c r="K103" s="12"/>
      <c r="O103" s="12"/>
      <c r="Q103" s="12"/>
      <c r="U103" s="12"/>
      <c r="W103" s="12"/>
    </row>
    <row r="104" spans="2:23" s="3" customFormat="1" x14ac:dyDescent="0.2">
      <c r="B104" s="13"/>
      <c r="C104" s="1"/>
      <c r="D104" s="1"/>
      <c r="E104" s="1"/>
      <c r="F104" s="1"/>
      <c r="G104" s="12"/>
      <c r="I104" s="12"/>
      <c r="K104" s="12"/>
      <c r="O104" s="12"/>
      <c r="Q104" s="12"/>
      <c r="U104" s="12"/>
      <c r="W104" s="12"/>
    </row>
    <row r="105" spans="2:23" s="3" customFormat="1" x14ac:dyDescent="0.2">
      <c r="B105" s="13"/>
      <c r="C105" s="1"/>
      <c r="D105" s="1"/>
      <c r="E105" s="1"/>
      <c r="F105" s="1"/>
      <c r="G105" s="12"/>
      <c r="I105" s="12"/>
      <c r="K105" s="12"/>
      <c r="O105" s="12"/>
      <c r="Q105" s="12"/>
      <c r="U105" s="12"/>
      <c r="W105" s="12"/>
    </row>
    <row r="106" spans="2:23" s="3" customFormat="1" x14ac:dyDescent="0.2">
      <c r="B106" s="13"/>
      <c r="C106" s="1"/>
      <c r="D106" s="1"/>
      <c r="E106" s="1"/>
      <c r="F106" s="1"/>
      <c r="G106" s="12"/>
      <c r="I106" s="12"/>
      <c r="K106" s="12"/>
      <c r="O106" s="12"/>
      <c r="Q106" s="12"/>
      <c r="U106" s="12"/>
      <c r="W106" s="12"/>
    </row>
    <row r="107" spans="2:23" s="3" customFormat="1" x14ac:dyDescent="0.2">
      <c r="B107" s="13"/>
      <c r="C107" s="1"/>
      <c r="D107" s="1"/>
      <c r="E107" s="1"/>
      <c r="F107" s="1"/>
      <c r="G107" s="12"/>
      <c r="I107" s="12"/>
      <c r="K107" s="12"/>
      <c r="O107" s="12"/>
      <c r="Q107" s="12"/>
      <c r="U107" s="12"/>
      <c r="W107" s="12"/>
    </row>
    <row r="108" spans="2:23" s="3" customFormat="1" x14ac:dyDescent="0.2">
      <c r="B108" s="13"/>
      <c r="C108" s="1"/>
      <c r="D108" s="1"/>
      <c r="E108" s="1"/>
      <c r="F108" s="1"/>
      <c r="G108" s="12"/>
      <c r="I108" s="12"/>
      <c r="K108" s="12"/>
      <c r="O108" s="12"/>
      <c r="Q108" s="12"/>
      <c r="U108" s="12"/>
      <c r="W108" s="12"/>
    </row>
    <row r="109" spans="2:23" s="3" customFormat="1" x14ac:dyDescent="0.2">
      <c r="B109" s="13"/>
      <c r="C109" s="1"/>
      <c r="D109" s="1"/>
      <c r="E109" s="1"/>
      <c r="F109" s="1"/>
      <c r="G109" s="12"/>
      <c r="I109" s="12"/>
      <c r="K109" s="12"/>
      <c r="O109" s="12"/>
      <c r="Q109" s="12"/>
      <c r="U109" s="12"/>
      <c r="W109" s="12"/>
    </row>
    <row r="110" spans="2:23" s="3" customFormat="1" x14ac:dyDescent="0.2">
      <c r="B110" s="13"/>
      <c r="C110" s="1"/>
      <c r="D110" s="1"/>
      <c r="E110" s="1"/>
      <c r="F110" s="1"/>
      <c r="G110" s="12"/>
      <c r="I110" s="12"/>
      <c r="K110" s="12"/>
      <c r="O110" s="12"/>
      <c r="Q110" s="12"/>
      <c r="U110" s="12"/>
      <c r="W110" s="12"/>
    </row>
    <row r="111" spans="2:23" s="3" customFormat="1" x14ac:dyDescent="0.2">
      <c r="B111" s="13"/>
      <c r="C111" s="1"/>
      <c r="D111" s="1"/>
      <c r="E111" s="1"/>
      <c r="F111" s="1"/>
      <c r="G111" s="12"/>
      <c r="I111" s="12"/>
      <c r="K111" s="12"/>
      <c r="O111" s="12"/>
      <c r="Q111" s="12"/>
      <c r="U111" s="12"/>
      <c r="W111" s="12"/>
    </row>
    <row r="112" spans="2:23" s="3" customFormat="1" x14ac:dyDescent="0.2">
      <c r="B112" s="13"/>
      <c r="C112" s="1"/>
      <c r="D112" s="1"/>
      <c r="E112" s="1"/>
      <c r="F112" s="1"/>
      <c r="G112" s="12"/>
      <c r="I112" s="12"/>
      <c r="K112" s="12"/>
      <c r="O112" s="12"/>
      <c r="Q112" s="12"/>
      <c r="U112" s="12"/>
      <c r="W112" s="12"/>
    </row>
    <row r="113" spans="2:23" s="3" customFormat="1" x14ac:dyDescent="0.2">
      <c r="B113" s="13"/>
      <c r="C113" s="1"/>
      <c r="D113" s="1"/>
      <c r="E113" s="1"/>
      <c r="F113" s="1"/>
      <c r="G113" s="12"/>
      <c r="I113" s="12"/>
      <c r="K113" s="12"/>
      <c r="O113" s="12"/>
      <c r="Q113" s="12"/>
      <c r="U113" s="12"/>
      <c r="W113" s="12"/>
    </row>
    <row r="114" spans="2:23" s="3" customFormat="1" x14ac:dyDescent="0.2">
      <c r="B114" s="13"/>
      <c r="C114" s="1"/>
      <c r="D114" s="1"/>
      <c r="E114" s="1"/>
      <c r="F114" s="1"/>
      <c r="G114" s="12"/>
      <c r="I114" s="12"/>
      <c r="K114" s="12"/>
      <c r="O114" s="12"/>
      <c r="Q114" s="12"/>
      <c r="U114" s="12"/>
      <c r="W114" s="12"/>
    </row>
    <row r="115" spans="2:23" s="3" customFormat="1" x14ac:dyDescent="0.2">
      <c r="B115" s="13"/>
      <c r="C115" s="1"/>
      <c r="D115" s="1"/>
      <c r="E115" s="1"/>
      <c r="F115" s="1"/>
      <c r="G115" s="12"/>
      <c r="I115" s="12"/>
      <c r="K115" s="12"/>
      <c r="O115" s="12"/>
      <c r="Q115" s="12"/>
      <c r="U115" s="12"/>
      <c r="W115" s="12"/>
    </row>
    <row r="116" spans="2:23" s="3" customFormat="1" x14ac:dyDescent="0.2">
      <c r="B116" s="13"/>
      <c r="C116" s="1"/>
      <c r="D116" s="1"/>
      <c r="E116" s="1"/>
      <c r="F116" s="1"/>
      <c r="G116" s="12"/>
      <c r="I116" s="12"/>
      <c r="K116" s="12"/>
      <c r="O116" s="12"/>
      <c r="Q116" s="12"/>
      <c r="U116" s="12"/>
      <c r="W116" s="12"/>
    </row>
    <row r="117" spans="2:23" s="3" customFormat="1" x14ac:dyDescent="0.2">
      <c r="B117" s="13"/>
      <c r="C117" s="1"/>
      <c r="D117" s="1"/>
      <c r="E117" s="1"/>
      <c r="F117" s="1"/>
      <c r="G117" s="12"/>
      <c r="I117" s="12"/>
      <c r="K117" s="12"/>
      <c r="O117" s="12"/>
      <c r="Q117" s="12"/>
      <c r="U117" s="12"/>
      <c r="W117" s="12"/>
    </row>
    <row r="118" spans="2:23" s="3" customFormat="1" x14ac:dyDescent="0.2">
      <c r="B118" s="13"/>
      <c r="C118" s="1"/>
      <c r="D118" s="1"/>
      <c r="E118" s="1"/>
      <c r="F118" s="1"/>
      <c r="G118" s="12"/>
      <c r="I118" s="12"/>
      <c r="K118" s="12"/>
      <c r="O118" s="12"/>
      <c r="Q118" s="12"/>
      <c r="U118" s="12"/>
      <c r="W118" s="12"/>
    </row>
    <row r="119" spans="2:23" s="3" customFormat="1" x14ac:dyDescent="0.2">
      <c r="B119" s="13"/>
      <c r="C119" s="1"/>
      <c r="D119" s="1"/>
      <c r="E119" s="1"/>
      <c r="F119" s="1"/>
      <c r="G119" s="12"/>
      <c r="I119" s="12"/>
      <c r="K119" s="12"/>
      <c r="O119" s="12"/>
      <c r="Q119" s="12"/>
      <c r="U119" s="12"/>
      <c r="W119" s="12"/>
    </row>
    <row r="120" spans="2:23" s="3" customFormat="1" x14ac:dyDescent="0.2">
      <c r="B120" s="13"/>
      <c r="C120" s="1"/>
      <c r="D120" s="1"/>
      <c r="E120" s="1"/>
      <c r="F120" s="1"/>
      <c r="G120" s="12"/>
      <c r="I120" s="12"/>
      <c r="K120" s="12"/>
      <c r="O120" s="12"/>
      <c r="Q120" s="12"/>
      <c r="U120" s="12"/>
      <c r="W120" s="12"/>
    </row>
    <row r="121" spans="2:23" s="3" customFormat="1" x14ac:dyDescent="0.2">
      <c r="B121" s="13"/>
      <c r="C121" s="1"/>
      <c r="D121" s="1"/>
      <c r="E121" s="1"/>
      <c r="F121" s="1"/>
      <c r="G121" s="12"/>
      <c r="I121" s="12"/>
      <c r="K121" s="12"/>
      <c r="O121" s="12"/>
      <c r="Q121" s="12"/>
      <c r="U121" s="12"/>
      <c r="W121" s="12"/>
    </row>
    <row r="122" spans="2:23" s="3" customFormat="1" x14ac:dyDescent="0.2">
      <c r="B122" s="13"/>
      <c r="C122" s="1"/>
      <c r="D122" s="1"/>
      <c r="E122" s="1"/>
      <c r="F122" s="1"/>
      <c r="G122" s="12"/>
      <c r="I122" s="12"/>
      <c r="K122" s="12"/>
      <c r="O122" s="12"/>
      <c r="Q122" s="12"/>
      <c r="U122" s="12"/>
      <c r="W122" s="12"/>
    </row>
    <row r="123" spans="2:23" s="3" customFormat="1" x14ac:dyDescent="0.2">
      <c r="B123" s="13"/>
      <c r="C123" s="1"/>
      <c r="D123" s="1"/>
      <c r="E123" s="1"/>
      <c r="F123" s="1"/>
      <c r="G123" s="12"/>
      <c r="I123" s="12"/>
      <c r="K123" s="12"/>
      <c r="O123" s="12"/>
      <c r="Q123" s="12"/>
      <c r="U123" s="12"/>
      <c r="W123" s="12"/>
    </row>
    <row r="124" spans="2:23" s="3" customFormat="1" x14ac:dyDescent="0.2">
      <c r="B124" s="13"/>
      <c r="C124" s="1"/>
      <c r="D124" s="1"/>
      <c r="E124" s="1"/>
      <c r="F124" s="1"/>
      <c r="G124" s="12"/>
      <c r="I124" s="12"/>
      <c r="K124" s="12"/>
      <c r="O124" s="12"/>
      <c r="Q124" s="12"/>
      <c r="U124" s="12"/>
      <c r="W124" s="12"/>
    </row>
    <row r="125" spans="2:23" s="3" customFormat="1" x14ac:dyDescent="0.2">
      <c r="B125" s="13"/>
      <c r="C125" s="1"/>
      <c r="D125" s="1"/>
      <c r="E125" s="1"/>
      <c r="F125" s="1"/>
      <c r="G125" s="12"/>
      <c r="I125" s="12"/>
      <c r="K125" s="12"/>
      <c r="O125" s="12"/>
      <c r="Q125" s="12"/>
      <c r="U125" s="12"/>
      <c r="W125" s="12"/>
    </row>
    <row r="126" spans="2:23" s="3" customFormat="1" x14ac:dyDescent="0.2">
      <c r="B126" s="13"/>
      <c r="C126" s="1"/>
      <c r="D126" s="1"/>
      <c r="E126" s="1"/>
      <c r="F126" s="1"/>
      <c r="G126" s="12"/>
      <c r="I126" s="12"/>
      <c r="K126" s="12"/>
      <c r="O126" s="12"/>
      <c r="Q126" s="12"/>
      <c r="U126" s="12"/>
      <c r="W126" s="12"/>
    </row>
    <row r="127" spans="2:23" s="3" customFormat="1" x14ac:dyDescent="0.2">
      <c r="B127" s="13"/>
      <c r="C127" s="1"/>
      <c r="D127" s="1"/>
      <c r="E127" s="1"/>
      <c r="F127" s="1"/>
      <c r="G127" s="12"/>
      <c r="I127" s="12"/>
      <c r="K127" s="12"/>
      <c r="O127" s="12"/>
      <c r="Q127" s="12"/>
      <c r="U127" s="12"/>
      <c r="W127" s="12"/>
    </row>
    <row r="128" spans="2:23" s="3" customFormat="1" x14ac:dyDescent="0.2">
      <c r="B128" s="13"/>
      <c r="C128" s="1"/>
      <c r="D128" s="1"/>
      <c r="E128" s="1"/>
      <c r="F128" s="1"/>
      <c r="G128" s="12"/>
      <c r="I128" s="12"/>
      <c r="K128" s="12"/>
      <c r="O128" s="12"/>
      <c r="Q128" s="12"/>
      <c r="U128" s="12"/>
      <c r="W128" s="12"/>
    </row>
    <row r="129" spans="2:23" s="3" customFormat="1" x14ac:dyDescent="0.2">
      <c r="B129" s="13"/>
      <c r="C129" s="1"/>
      <c r="D129" s="1"/>
      <c r="E129" s="1"/>
      <c r="F129" s="1"/>
      <c r="G129" s="12"/>
      <c r="I129" s="12"/>
      <c r="K129" s="12"/>
      <c r="O129" s="12"/>
      <c r="Q129" s="12"/>
      <c r="U129" s="12"/>
      <c r="W129" s="12"/>
    </row>
    <row r="130" spans="2:23" s="3" customFormat="1" x14ac:dyDescent="0.2">
      <c r="B130" s="1"/>
      <c r="C130" s="1"/>
      <c r="D130" s="1"/>
      <c r="E130" s="1"/>
      <c r="F130" s="1"/>
      <c r="I130" s="12"/>
      <c r="K130" s="12"/>
      <c r="O130" s="12"/>
      <c r="Q130" s="12"/>
      <c r="U130" s="12"/>
      <c r="W130" s="12"/>
    </row>
    <row r="131" spans="2:23" s="3" customFormat="1" x14ac:dyDescent="0.2">
      <c r="B131" s="1"/>
      <c r="C131" s="1"/>
      <c r="D131" s="1"/>
      <c r="E131" s="1"/>
      <c r="F131" s="1"/>
      <c r="I131" s="12"/>
      <c r="K131" s="12"/>
      <c r="O131" s="12"/>
      <c r="Q131" s="12"/>
      <c r="U131" s="12"/>
      <c r="W131" s="12"/>
    </row>
    <row r="132" spans="2:23" s="3" customFormat="1" x14ac:dyDescent="0.2">
      <c r="B132" s="1"/>
      <c r="C132" s="1"/>
      <c r="D132" s="1"/>
      <c r="E132" s="1"/>
      <c r="F132" s="1"/>
      <c r="I132" s="12"/>
      <c r="K132" s="12"/>
      <c r="O132" s="12"/>
      <c r="Q132" s="12"/>
      <c r="U132" s="12"/>
      <c r="W132" s="12"/>
    </row>
    <row r="133" spans="2:23" s="3" customFormat="1" x14ac:dyDescent="0.2">
      <c r="B133" s="1"/>
      <c r="C133" s="1"/>
      <c r="D133" s="1"/>
      <c r="E133" s="1"/>
      <c r="F133" s="1"/>
      <c r="I133" s="12"/>
      <c r="K133" s="12"/>
      <c r="O133" s="12"/>
      <c r="Q133" s="12"/>
      <c r="U133" s="12"/>
      <c r="W133" s="12"/>
    </row>
    <row r="134" spans="2:23" s="3" customFormat="1" x14ac:dyDescent="0.2">
      <c r="B134" s="1"/>
      <c r="C134" s="1"/>
      <c r="D134" s="1"/>
      <c r="E134" s="1"/>
      <c r="F134" s="1"/>
      <c r="I134" s="12"/>
      <c r="K134" s="12"/>
      <c r="O134" s="12"/>
      <c r="Q134" s="12"/>
      <c r="U134" s="12"/>
      <c r="W134" s="12"/>
    </row>
    <row r="135" spans="2:23" s="3" customFormat="1" x14ac:dyDescent="0.2">
      <c r="B135" s="1"/>
      <c r="C135" s="1"/>
      <c r="D135" s="1"/>
      <c r="E135" s="1"/>
      <c r="F135" s="1"/>
      <c r="I135" s="12"/>
      <c r="K135" s="12"/>
      <c r="O135" s="12"/>
      <c r="Q135" s="12"/>
      <c r="U135" s="12"/>
      <c r="W135" s="12"/>
    </row>
    <row r="136" spans="2:23" s="3" customFormat="1" x14ac:dyDescent="0.2">
      <c r="B136" s="1"/>
      <c r="C136" s="1"/>
      <c r="D136" s="1"/>
      <c r="E136" s="1"/>
      <c r="F136" s="1"/>
      <c r="I136" s="12"/>
      <c r="K136" s="12"/>
      <c r="O136" s="12"/>
      <c r="Q136" s="12"/>
      <c r="U136" s="12"/>
      <c r="W136" s="12"/>
    </row>
    <row r="137" spans="2:23" s="3" customFormat="1" x14ac:dyDescent="0.2">
      <c r="B137" s="1"/>
      <c r="C137" s="1"/>
      <c r="D137" s="1"/>
      <c r="E137" s="1"/>
      <c r="F137" s="1"/>
      <c r="I137" s="12"/>
      <c r="K137" s="12"/>
      <c r="O137" s="12"/>
      <c r="Q137" s="12"/>
      <c r="U137" s="12"/>
      <c r="W137" s="12"/>
    </row>
    <row r="138" spans="2:23" s="3" customFormat="1" x14ac:dyDescent="0.2">
      <c r="B138" s="1"/>
      <c r="C138" s="1"/>
      <c r="D138" s="1"/>
      <c r="E138" s="1"/>
      <c r="F138" s="1"/>
      <c r="I138" s="12"/>
      <c r="K138" s="12"/>
      <c r="O138" s="12"/>
      <c r="Q138" s="12"/>
      <c r="U138" s="12"/>
      <c r="W138" s="12"/>
    </row>
    <row r="139" spans="2:23" s="3" customFormat="1" x14ac:dyDescent="0.2">
      <c r="B139" s="13"/>
      <c r="C139" s="1"/>
      <c r="D139" s="1"/>
      <c r="E139" s="1"/>
      <c r="F139" s="1"/>
      <c r="G139" s="12"/>
      <c r="I139" s="12"/>
      <c r="K139" s="12"/>
      <c r="O139" s="12"/>
      <c r="Q139" s="12"/>
      <c r="U139" s="12"/>
      <c r="W139" s="12"/>
    </row>
    <row r="140" spans="2:23" s="3" customFormat="1" x14ac:dyDescent="0.2">
      <c r="B140" s="13"/>
      <c r="C140" s="1"/>
      <c r="D140" s="1"/>
      <c r="E140" s="1"/>
      <c r="F140" s="1"/>
      <c r="G140" s="12"/>
      <c r="I140" s="12"/>
      <c r="K140" s="12"/>
      <c r="O140" s="12"/>
      <c r="Q140" s="12"/>
      <c r="U140" s="12"/>
      <c r="W140" s="12"/>
    </row>
  </sheetData>
  <sheetProtection algorithmName="SHA-512" hashValue="3BKWxShTMrdyjcuM1ePwEzo+YSmoB6NzzQ9l6FA5Oqh/Wv5N5giVMNA5T5XxyBgSeVXhvD09U+tXy/V+vHaFew==" saltValue="GCUf+qcf29fgwXNxSdy2Tw==" spinCount="100000" sheet="1" formatCells="0" formatColumns="0" formatRows="0"/>
  <protectedRanges>
    <protectedRange sqref="Y8 L8 J16:J19 L16:L19 N16:N19 P16:P19 J27:J28 R8 R16:R19 T16:T19 H27:H28 L27:L28 N27:N28 P27:P28 R27:R28 T27:T28 X63 X27 H35:H40 J35:J40 L35:L40 N35:N40 P35:P40 R35:R40 T35:T40 X35 H45:H49 J45:J49 L45:L49 N45:N49 P45:P49 R45:R49 T45:T49 X46 H62:H65 J62:J65 L62:L65 N62:N65 P62:P65 R62:R65 T62:T65 H16:H19" name="Range9"/>
    <protectedRange sqref="N61 T61 U63:W65 X61" name="Range12"/>
  </protectedRanges>
  <mergeCells count="39">
    <mergeCell ref="B68:F68"/>
    <mergeCell ref="B41:F41"/>
    <mergeCell ref="B45:F45"/>
    <mergeCell ref="B46:F46"/>
    <mergeCell ref="B58:F58"/>
    <mergeCell ref="B57:F57"/>
    <mergeCell ref="B43:F43"/>
    <mergeCell ref="B62:F62"/>
    <mergeCell ref="H5:V5"/>
    <mergeCell ref="B16:F16"/>
    <mergeCell ref="B17:F17"/>
    <mergeCell ref="B18:F18"/>
    <mergeCell ref="B19:F19"/>
    <mergeCell ref="B3:B5"/>
    <mergeCell ref="A1:B1"/>
    <mergeCell ref="B23:F23"/>
    <mergeCell ref="B27:F27"/>
    <mergeCell ref="B28:F28"/>
    <mergeCell ref="B31:F31"/>
    <mergeCell ref="B20:F20"/>
    <mergeCell ref="B29:F29"/>
    <mergeCell ref="C2:E2"/>
    <mergeCell ref="B21:F21"/>
    <mergeCell ref="A60:A66"/>
    <mergeCell ref="A14:A43"/>
    <mergeCell ref="B39:F39"/>
    <mergeCell ref="B47:F47"/>
    <mergeCell ref="B48:F48"/>
    <mergeCell ref="B50:F50"/>
    <mergeCell ref="B59:F59"/>
    <mergeCell ref="B49:F49"/>
    <mergeCell ref="B63:F63"/>
    <mergeCell ref="B64:F64"/>
    <mergeCell ref="B65:F65"/>
    <mergeCell ref="B40:F40"/>
    <mergeCell ref="B35:F35"/>
    <mergeCell ref="B36:F36"/>
    <mergeCell ref="B37:F37"/>
    <mergeCell ref="B38:F38"/>
  </mergeCells>
  <phoneticPr fontId="3" type="noConversion"/>
  <dataValidations count="1">
    <dataValidation type="list" allowBlank="1" showInputMessage="1" showErrorMessage="1" sqref="H6 J6 L6 N6 P6 R6 T6" xr:uid="{00000000-0002-0000-0000-000000000000}">
      <formula1>Activities</formula1>
    </dataValidation>
  </dataValidations>
  <pageMargins left="0.43307086614173229" right="0.23622047244094491" top="0.47" bottom="0.42" header="0.31496062992125984" footer="0.31496062992125984"/>
  <pageSetup paperSize="9" scale="69" orientation="portrait" r:id="rId1"/>
  <colBreaks count="1" manualBreakCount="1">
    <brk id="25" max="75" man="1"/>
  </colBreaks>
  <legacy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C000"/>
  </sheetPr>
  <dimension ref="A1:BJ346"/>
  <sheetViews>
    <sheetView zoomScale="90" zoomScaleNormal="90" zoomScaleSheetLayoutView="68" workbookViewId="0">
      <pane ySplit="6" topLeftCell="A7" activePane="bottomLeft" state="frozen"/>
      <selection pane="bottomLeft" activeCell="A7" sqref="A7"/>
    </sheetView>
  </sheetViews>
  <sheetFormatPr defaultColWidth="8.88671875" defaultRowHeight="11.4" x14ac:dyDescent="0.2"/>
  <cols>
    <col min="1" max="1" width="2.44140625" style="3" customWidth="1"/>
    <col min="2" max="2" width="11.44140625" style="11" customWidth="1"/>
    <col min="3" max="3" width="10.33203125" style="11" customWidth="1"/>
    <col min="4" max="7" width="10.5546875" style="11" customWidth="1"/>
    <col min="8" max="8" width="9" style="11" customWidth="1"/>
    <col min="9" max="9" width="11" style="11" customWidth="1"/>
    <col min="10" max="10" width="12" style="11" bestFit="1" customWidth="1"/>
    <col min="11" max="11" width="46.5546875" style="11" customWidth="1"/>
    <col min="12" max="15" width="10.6640625" style="11" customWidth="1"/>
    <col min="16" max="18" width="10.6640625" style="11" hidden="1" customWidth="1"/>
    <col min="19" max="19" width="1" style="11" customWidth="1"/>
    <col min="20" max="20" width="10.6640625" style="11" customWidth="1"/>
    <col min="21" max="21" width="1" style="11" customWidth="1"/>
    <col min="22" max="22" width="8.5546875" style="11" customWidth="1"/>
    <col min="23" max="23" width="8" style="11" customWidth="1"/>
    <col min="24" max="24" width="1" style="22" customWidth="1"/>
    <col min="25" max="25" width="3.88671875" style="11" customWidth="1"/>
    <col min="26" max="26" width="63.5546875" style="31" customWidth="1"/>
    <col min="27" max="30" width="11.44140625" style="3" customWidth="1"/>
    <col min="31" max="33" width="11.44140625" style="3" hidden="1" customWidth="1"/>
    <col min="34" max="34" width="15.44140625" style="24" customWidth="1"/>
    <col min="35" max="35" width="2.33203125" style="3" customWidth="1"/>
    <col min="36" max="36" width="11.44140625" style="3" customWidth="1"/>
    <col min="37" max="62" width="8.88671875" style="3"/>
    <col min="63" max="16384" width="8.88671875" style="11"/>
  </cols>
  <sheetData>
    <row r="1" spans="1:62" ht="12" x14ac:dyDescent="0.25">
      <c r="A1" s="208" t="s">
        <v>61</v>
      </c>
      <c r="B1" s="208"/>
      <c r="C1" s="209"/>
      <c r="D1" s="209"/>
      <c r="E1" s="209"/>
      <c r="F1" s="209"/>
      <c r="G1" s="209"/>
      <c r="H1" s="209"/>
      <c r="I1" s="209"/>
      <c r="J1" s="209"/>
      <c r="K1" s="209"/>
      <c r="L1" s="209"/>
      <c r="M1" s="209"/>
      <c r="N1" s="209"/>
      <c r="O1" s="209"/>
      <c r="P1" s="209"/>
      <c r="Q1" s="209"/>
      <c r="R1" s="209"/>
      <c r="S1" s="209"/>
      <c r="T1" s="209"/>
      <c r="U1" s="209"/>
      <c r="V1" s="209"/>
      <c r="W1" s="209"/>
      <c r="X1" s="218"/>
      <c r="Y1" s="209"/>
      <c r="Z1" s="209"/>
      <c r="AA1" s="56"/>
      <c r="AB1" s="56"/>
      <c r="AC1" s="56"/>
      <c r="AD1" s="56"/>
      <c r="AE1" s="56"/>
      <c r="AF1" s="56"/>
      <c r="AG1" s="56"/>
      <c r="AH1" s="202"/>
      <c r="AI1" s="56"/>
      <c r="AJ1" s="56"/>
    </row>
    <row r="2" spans="1:62" ht="12" x14ac:dyDescent="0.25">
      <c r="A2" s="66"/>
      <c r="B2" s="61" t="s">
        <v>167</v>
      </c>
      <c r="C2" s="207"/>
      <c r="D2" s="207"/>
      <c r="E2" s="207"/>
      <c r="F2" s="207"/>
      <c r="G2" s="207"/>
      <c r="H2" s="207"/>
      <c r="I2" s="207"/>
      <c r="J2" s="207"/>
      <c r="K2" s="397"/>
      <c r="L2" s="495" t="str">
        <f>IF(W6&gt;0,"ERROR - La asignación de personal debe sumar el 100 % en la columna V","")</f>
        <v/>
      </c>
      <c r="M2" s="496"/>
      <c r="N2" s="496"/>
      <c r="O2" s="496"/>
      <c r="P2" s="496"/>
      <c r="Q2" s="496"/>
      <c r="R2" s="496"/>
      <c r="S2" s="496"/>
      <c r="T2" s="496"/>
      <c r="U2" s="496"/>
      <c r="V2" s="497"/>
      <c r="W2" s="207"/>
      <c r="X2" s="219"/>
      <c r="Y2" s="491" t="s">
        <v>121</v>
      </c>
      <c r="Z2" s="491"/>
      <c r="AA2" s="491"/>
      <c r="AB2" s="491"/>
      <c r="AC2" s="220"/>
      <c r="AD2" s="56"/>
      <c r="AE2" s="56"/>
      <c r="AF2" s="56"/>
      <c r="AG2" s="56"/>
      <c r="AH2" s="202"/>
      <c r="AI2" s="56"/>
      <c r="AJ2" s="56"/>
    </row>
    <row r="3" spans="1:62" x14ac:dyDescent="0.2">
      <c r="A3" s="56"/>
      <c r="B3" s="207"/>
      <c r="C3" s="207"/>
      <c r="D3" s="207"/>
      <c r="E3" s="207"/>
      <c r="F3" s="207"/>
      <c r="G3" s="207"/>
      <c r="H3" s="207"/>
      <c r="I3" s="207"/>
      <c r="J3" s="207"/>
      <c r="K3" s="207"/>
      <c r="L3" s="498"/>
      <c r="M3" s="499"/>
      <c r="N3" s="499"/>
      <c r="O3" s="499"/>
      <c r="P3" s="499"/>
      <c r="Q3" s="499"/>
      <c r="R3" s="499"/>
      <c r="S3" s="499"/>
      <c r="T3" s="499"/>
      <c r="U3" s="499"/>
      <c r="V3" s="500"/>
      <c r="W3" s="207"/>
      <c r="X3" s="219"/>
      <c r="Y3" s="207"/>
      <c r="Z3" s="35"/>
      <c r="AA3" s="56"/>
      <c r="AB3" s="56"/>
      <c r="AC3" s="56"/>
      <c r="AD3" s="56"/>
      <c r="AE3" s="56"/>
      <c r="AF3" s="56"/>
      <c r="AG3" s="56"/>
      <c r="AH3" s="202"/>
      <c r="AI3" s="56"/>
      <c r="AJ3" s="56"/>
    </row>
    <row r="4" spans="1:62" ht="12" x14ac:dyDescent="0.25">
      <c r="A4" s="56"/>
      <c r="B4" s="207"/>
      <c r="C4" s="207"/>
      <c r="D4" s="207"/>
      <c r="E4" s="207"/>
      <c r="F4" s="207"/>
      <c r="G4" s="207"/>
      <c r="H4" s="207"/>
      <c r="I4" s="207"/>
      <c r="J4" s="207"/>
      <c r="K4" s="207"/>
      <c r="L4" s="492" t="s">
        <v>68</v>
      </c>
      <c r="M4" s="493"/>
      <c r="N4" s="493"/>
      <c r="O4" s="493"/>
      <c r="P4" s="493"/>
      <c r="Q4" s="493"/>
      <c r="R4" s="493"/>
      <c r="S4" s="493"/>
      <c r="T4" s="493"/>
      <c r="U4" s="493"/>
      <c r="V4" s="494"/>
      <c r="W4" s="207"/>
      <c r="X4" s="219"/>
      <c r="Y4" s="207"/>
      <c r="Z4" s="35"/>
      <c r="AA4" s="56"/>
      <c r="AB4" s="56"/>
      <c r="AC4" s="56"/>
      <c r="AD4" s="56"/>
      <c r="AE4" s="56"/>
      <c r="AF4" s="56"/>
      <c r="AG4" s="56"/>
      <c r="AH4" s="202"/>
      <c r="AI4" s="56"/>
      <c r="AJ4" s="56"/>
    </row>
    <row r="5" spans="1:62" ht="13.2" customHeight="1" x14ac:dyDescent="0.25">
      <c r="A5" s="56"/>
      <c r="B5" s="207"/>
      <c r="C5" s="207"/>
      <c r="D5" s="207"/>
      <c r="E5" s="207"/>
      <c r="F5" s="207"/>
      <c r="G5" s="207"/>
      <c r="H5" s="207"/>
      <c r="I5" s="207"/>
      <c r="J5" s="207"/>
      <c r="K5" s="207"/>
      <c r="L5" s="510" t="s">
        <v>59</v>
      </c>
      <c r="M5" s="511"/>
      <c r="N5" s="511"/>
      <c r="O5" s="511"/>
      <c r="P5" s="511"/>
      <c r="Q5" s="511"/>
      <c r="R5" s="512"/>
      <c r="S5" s="413"/>
      <c r="T5" s="513" t="s">
        <v>60</v>
      </c>
      <c r="U5" s="413"/>
      <c r="V5" s="515" t="s">
        <v>4</v>
      </c>
      <c r="W5" s="207"/>
      <c r="X5" s="219"/>
      <c r="Y5" s="207"/>
      <c r="Z5" s="35"/>
      <c r="AA5" s="56"/>
      <c r="AB5" s="56"/>
      <c r="AC5" s="56"/>
      <c r="AD5" s="56"/>
      <c r="AE5" s="56"/>
      <c r="AF5" s="56"/>
      <c r="AG5" s="56"/>
      <c r="AH5" s="202"/>
      <c r="AI5" s="56"/>
      <c r="AJ5" s="56"/>
    </row>
    <row r="6" spans="1:62" s="14" customFormat="1" ht="24" customHeight="1" thickBot="1" x14ac:dyDescent="0.3">
      <c r="A6" s="57"/>
      <c r="B6" s="443" t="s">
        <v>62</v>
      </c>
      <c r="C6" s="443" t="s">
        <v>120</v>
      </c>
      <c r="D6" s="444" t="s">
        <v>233</v>
      </c>
      <c r="E6" s="444" t="s">
        <v>234</v>
      </c>
      <c r="F6" s="445" t="s">
        <v>63</v>
      </c>
      <c r="G6" s="445" t="s">
        <v>64</v>
      </c>
      <c r="H6" s="445" t="s">
        <v>65</v>
      </c>
      <c r="I6" s="443" t="s">
        <v>66</v>
      </c>
      <c r="J6" s="446" t="s">
        <v>67</v>
      </c>
      <c r="K6" s="447" t="s">
        <v>168</v>
      </c>
      <c r="L6" s="440" t="str">
        <f>Presupuesto!H6</f>
        <v>Actividad 1</v>
      </c>
      <c r="M6" s="440" t="str">
        <f>Presupuesto!J6</f>
        <v>Actividad 2</v>
      </c>
      <c r="N6" s="440" t="str">
        <f>Presupuesto!L6</f>
        <v>Actividad 3</v>
      </c>
      <c r="O6" s="440" t="str">
        <f>Presupuesto!N6</f>
        <v>Actividad 4</v>
      </c>
      <c r="P6" s="440" t="str">
        <f>Presupuesto!P6</f>
        <v>Actividad 5</v>
      </c>
      <c r="Q6" s="440" t="str">
        <f>Presupuesto!R6</f>
        <v>Actividad 6</v>
      </c>
      <c r="R6" s="448" t="str">
        <f>Presupuesto!T6</f>
        <v>Actividad 7</v>
      </c>
      <c r="S6" s="449"/>
      <c r="T6" s="514"/>
      <c r="U6" s="449"/>
      <c r="V6" s="516"/>
      <c r="W6" s="450">
        <f>SUM(W7:W91)</f>
        <v>0</v>
      </c>
      <c r="X6" s="451"/>
      <c r="Y6" s="452"/>
      <c r="Z6" s="453"/>
      <c r="AA6" s="454" t="str">
        <f t="shared" ref="AA6:AG6" si="0">L6</f>
        <v>Actividad 1</v>
      </c>
      <c r="AB6" s="455" t="str">
        <f t="shared" si="0"/>
        <v>Actividad 2</v>
      </c>
      <c r="AC6" s="455" t="str">
        <f t="shared" si="0"/>
        <v>Actividad 3</v>
      </c>
      <c r="AD6" s="456" t="str">
        <f t="shared" si="0"/>
        <v>Actividad 4</v>
      </c>
      <c r="AE6" s="455" t="str">
        <f t="shared" si="0"/>
        <v>Actividad 5</v>
      </c>
      <c r="AF6" s="456" t="str">
        <f t="shared" si="0"/>
        <v>Actividad 6</v>
      </c>
      <c r="AG6" s="455" t="str">
        <f t="shared" si="0"/>
        <v>Actividad 7</v>
      </c>
      <c r="AH6" s="458" t="s">
        <v>235</v>
      </c>
      <c r="AI6" s="57"/>
      <c r="AJ6" s="457" t="str">
        <f>T5</f>
        <v>Asociado cooperante</v>
      </c>
      <c r="AK6" s="1"/>
      <c r="AL6" s="1"/>
      <c r="AM6" s="1"/>
      <c r="AN6" s="1"/>
      <c r="AO6" s="1"/>
      <c r="AP6" s="1"/>
      <c r="AQ6" s="1"/>
      <c r="AR6" s="1"/>
      <c r="AS6" s="1"/>
      <c r="AT6" s="1"/>
      <c r="AU6" s="1"/>
      <c r="AV6" s="1"/>
      <c r="AW6" s="1"/>
      <c r="AX6" s="1"/>
      <c r="AY6" s="1"/>
      <c r="AZ6" s="1"/>
      <c r="BA6" s="1"/>
      <c r="BB6" s="1"/>
      <c r="BC6" s="1"/>
      <c r="BD6" s="1"/>
      <c r="BE6" s="1"/>
      <c r="BF6" s="1"/>
      <c r="BG6" s="1"/>
      <c r="BH6" s="1"/>
      <c r="BI6" s="1"/>
      <c r="BJ6" s="1"/>
    </row>
    <row r="7" spans="1:62" x14ac:dyDescent="0.2">
      <c r="A7" s="56"/>
      <c r="B7" s="128"/>
      <c r="C7" s="129"/>
      <c r="D7" s="271"/>
      <c r="E7" s="271"/>
      <c r="F7" s="265"/>
      <c r="G7" s="265"/>
      <c r="H7" s="268">
        <f t="shared" ref="H7:H91" si="1">IF(OR(F7=0,G7=0),0,ROUND(DAYS360(F7,G7)/30,1))</f>
        <v>0</v>
      </c>
      <c r="I7" s="130"/>
      <c r="J7" s="131">
        <f t="shared" ref="J7:J91" si="2">I7*C7*H7</f>
        <v>0</v>
      </c>
      <c r="K7" s="204"/>
      <c r="L7" s="143"/>
      <c r="M7" s="132"/>
      <c r="N7" s="132"/>
      <c r="O7" s="132"/>
      <c r="P7" s="132"/>
      <c r="Q7" s="132"/>
      <c r="R7" s="408"/>
      <c r="S7" s="411"/>
      <c r="T7" s="405"/>
      <c r="U7" s="411"/>
      <c r="V7" s="210">
        <f>SUM(L7:T7)</f>
        <v>0</v>
      </c>
      <c r="W7" s="211">
        <f>IF(AND(L7=0,M7=0,N7=0,O7=0,P7=0,Q7=0,R7=0,T7=0),0,IF(V7&lt;&gt;1,1,0))</f>
        <v>0</v>
      </c>
      <c r="X7" s="221"/>
      <c r="Y7" s="207"/>
      <c r="Z7" s="37"/>
      <c r="AA7" s="146">
        <f>J7*L7</f>
        <v>0</v>
      </c>
      <c r="AB7" s="147">
        <f>M7*J7</f>
        <v>0</v>
      </c>
      <c r="AC7" s="147">
        <f>N7*J7</f>
        <v>0</v>
      </c>
      <c r="AD7" s="152">
        <f>O7*J7</f>
        <v>0</v>
      </c>
      <c r="AE7" s="230">
        <f>P7*J7</f>
        <v>0</v>
      </c>
      <c r="AF7" s="230">
        <f>Q7*J7</f>
        <v>0</v>
      </c>
      <c r="AG7" s="230">
        <f>R7*J7</f>
        <v>0</v>
      </c>
      <c r="AH7" s="155">
        <f>SUM(AA7:AG7)</f>
        <v>0</v>
      </c>
      <c r="AI7" s="56"/>
      <c r="AJ7" s="414">
        <f>T7*J7</f>
        <v>0</v>
      </c>
    </row>
    <row r="8" spans="1:62" x14ac:dyDescent="0.2">
      <c r="A8" s="56"/>
      <c r="B8" s="133"/>
      <c r="C8" s="134"/>
      <c r="D8" s="272"/>
      <c r="E8" s="272"/>
      <c r="F8" s="266"/>
      <c r="G8" s="266"/>
      <c r="H8" s="269">
        <f t="shared" si="1"/>
        <v>0</v>
      </c>
      <c r="I8" s="135"/>
      <c r="J8" s="136">
        <f t="shared" si="2"/>
        <v>0</v>
      </c>
      <c r="K8" s="205"/>
      <c r="L8" s="144"/>
      <c r="M8" s="137"/>
      <c r="N8" s="137"/>
      <c r="O8" s="137"/>
      <c r="P8" s="137"/>
      <c r="Q8" s="137"/>
      <c r="R8" s="409"/>
      <c r="S8" s="411"/>
      <c r="T8" s="406"/>
      <c r="U8" s="411"/>
      <c r="V8" s="212">
        <f>SUM(L8:T8)</f>
        <v>0</v>
      </c>
      <c r="W8" s="211">
        <f t="shared" ref="W8:W71" si="3">IF(AND(L8=0,M8=0,N8=0,O8=0,P8=0,Q8=0,R8=0,T8=0),0,IF(V8&lt;&gt;1,1,0))</f>
        <v>0</v>
      </c>
      <c r="X8" s="221"/>
      <c r="Y8" s="111"/>
      <c r="Z8" s="37"/>
      <c r="AA8" s="148">
        <f t="shared" ref="AA8:AA91" si="4">J8*L8</f>
        <v>0</v>
      </c>
      <c r="AB8" s="149">
        <f t="shared" ref="AB8:AB91" si="5">M8*J8</f>
        <v>0</v>
      </c>
      <c r="AC8" s="149">
        <f t="shared" ref="AC8:AC91" si="6">N8*J8</f>
        <v>0</v>
      </c>
      <c r="AD8" s="153">
        <f t="shared" ref="AD8:AD91" si="7">O8*J8</f>
        <v>0</v>
      </c>
      <c r="AE8" s="231">
        <f t="shared" ref="AE8:AE91" si="8">P8*J8</f>
        <v>0</v>
      </c>
      <c r="AF8" s="231">
        <f t="shared" ref="AF8:AF91" si="9">Q8*J8</f>
        <v>0</v>
      </c>
      <c r="AG8" s="231">
        <f t="shared" ref="AG8:AG91" si="10">R8*J8</f>
        <v>0</v>
      </c>
      <c r="AH8" s="156">
        <f t="shared" ref="AH8:AH91" si="11">SUM(AA8:AG8)</f>
        <v>0</v>
      </c>
      <c r="AI8" s="56"/>
      <c r="AJ8" s="415">
        <f t="shared" ref="AJ8:AJ71" si="12">T8*J8</f>
        <v>0</v>
      </c>
    </row>
    <row r="9" spans="1:62" x14ac:dyDescent="0.2">
      <c r="A9" s="56"/>
      <c r="B9" s="133"/>
      <c r="C9" s="134"/>
      <c r="D9" s="272"/>
      <c r="E9" s="272"/>
      <c r="F9" s="266"/>
      <c r="G9" s="266"/>
      <c r="H9" s="269">
        <f t="shared" si="1"/>
        <v>0</v>
      </c>
      <c r="I9" s="135"/>
      <c r="J9" s="136">
        <f t="shared" si="2"/>
        <v>0</v>
      </c>
      <c r="K9" s="205"/>
      <c r="L9" s="144"/>
      <c r="M9" s="137"/>
      <c r="N9" s="137"/>
      <c r="O9" s="137"/>
      <c r="P9" s="137"/>
      <c r="Q9" s="137"/>
      <c r="R9" s="409"/>
      <c r="S9" s="411"/>
      <c r="T9" s="406"/>
      <c r="U9" s="411"/>
      <c r="V9" s="212">
        <f t="shared" ref="V9:V72" si="13">SUM(L9:T9)</f>
        <v>0</v>
      </c>
      <c r="W9" s="211">
        <f t="shared" si="3"/>
        <v>0</v>
      </c>
      <c r="X9" s="221"/>
      <c r="Y9" s="207"/>
      <c r="Z9" s="37"/>
      <c r="AA9" s="148">
        <f t="shared" si="4"/>
        <v>0</v>
      </c>
      <c r="AB9" s="149">
        <f t="shared" si="5"/>
        <v>0</v>
      </c>
      <c r="AC9" s="149">
        <f t="shared" si="6"/>
        <v>0</v>
      </c>
      <c r="AD9" s="153">
        <f t="shared" si="7"/>
        <v>0</v>
      </c>
      <c r="AE9" s="231">
        <f t="shared" si="8"/>
        <v>0</v>
      </c>
      <c r="AF9" s="231">
        <f t="shared" si="9"/>
        <v>0</v>
      </c>
      <c r="AG9" s="231">
        <f t="shared" si="10"/>
        <v>0</v>
      </c>
      <c r="AH9" s="156">
        <f t="shared" si="11"/>
        <v>0</v>
      </c>
      <c r="AI9" s="56"/>
      <c r="AJ9" s="415">
        <f t="shared" si="12"/>
        <v>0</v>
      </c>
    </row>
    <row r="10" spans="1:62" x14ac:dyDescent="0.2">
      <c r="A10" s="56"/>
      <c r="B10" s="133"/>
      <c r="C10" s="134"/>
      <c r="D10" s="272"/>
      <c r="E10" s="272"/>
      <c r="F10" s="266"/>
      <c r="G10" s="266"/>
      <c r="H10" s="269">
        <f t="shared" si="1"/>
        <v>0</v>
      </c>
      <c r="I10" s="135"/>
      <c r="J10" s="136">
        <f t="shared" si="2"/>
        <v>0</v>
      </c>
      <c r="K10" s="205"/>
      <c r="L10" s="144"/>
      <c r="M10" s="137"/>
      <c r="N10" s="137"/>
      <c r="O10" s="137"/>
      <c r="P10" s="137"/>
      <c r="Q10" s="137"/>
      <c r="R10" s="409"/>
      <c r="S10" s="411"/>
      <c r="T10" s="406"/>
      <c r="U10" s="411"/>
      <c r="V10" s="212">
        <f t="shared" si="13"/>
        <v>0</v>
      </c>
      <c r="W10" s="211">
        <f t="shared" si="3"/>
        <v>0</v>
      </c>
      <c r="X10" s="221"/>
      <c r="Y10" s="207"/>
      <c r="Z10" s="37"/>
      <c r="AA10" s="148">
        <f t="shared" si="4"/>
        <v>0</v>
      </c>
      <c r="AB10" s="149">
        <f t="shared" si="5"/>
        <v>0</v>
      </c>
      <c r="AC10" s="149">
        <f t="shared" si="6"/>
        <v>0</v>
      </c>
      <c r="AD10" s="153">
        <f t="shared" si="7"/>
        <v>0</v>
      </c>
      <c r="AE10" s="231">
        <f t="shared" si="8"/>
        <v>0</v>
      </c>
      <c r="AF10" s="231">
        <f t="shared" si="9"/>
        <v>0</v>
      </c>
      <c r="AG10" s="231">
        <f t="shared" si="10"/>
        <v>0</v>
      </c>
      <c r="AH10" s="156">
        <f t="shared" si="11"/>
        <v>0</v>
      </c>
      <c r="AI10" s="56"/>
      <c r="AJ10" s="415">
        <f t="shared" si="12"/>
        <v>0</v>
      </c>
    </row>
    <row r="11" spans="1:62" x14ac:dyDescent="0.2">
      <c r="A11" s="56"/>
      <c r="B11" s="133"/>
      <c r="C11" s="134"/>
      <c r="D11" s="272"/>
      <c r="E11" s="272"/>
      <c r="F11" s="266"/>
      <c r="G11" s="266"/>
      <c r="H11" s="269">
        <f t="shared" si="1"/>
        <v>0</v>
      </c>
      <c r="I11" s="135"/>
      <c r="J11" s="136">
        <f t="shared" si="2"/>
        <v>0</v>
      </c>
      <c r="K11" s="205"/>
      <c r="L11" s="144"/>
      <c r="M11" s="137"/>
      <c r="N11" s="137"/>
      <c r="O11" s="137"/>
      <c r="P11" s="137"/>
      <c r="Q11" s="137"/>
      <c r="R11" s="409"/>
      <c r="S11" s="411"/>
      <c r="T11" s="406"/>
      <c r="U11" s="411"/>
      <c r="V11" s="212">
        <f t="shared" si="13"/>
        <v>0</v>
      </c>
      <c r="W11" s="211">
        <f t="shared" si="3"/>
        <v>0</v>
      </c>
      <c r="X11" s="221"/>
      <c r="Y11" s="111"/>
      <c r="Z11" s="37"/>
      <c r="AA11" s="148">
        <f t="shared" si="4"/>
        <v>0</v>
      </c>
      <c r="AB11" s="149">
        <f t="shared" si="5"/>
        <v>0</v>
      </c>
      <c r="AC11" s="149">
        <f t="shared" si="6"/>
        <v>0</v>
      </c>
      <c r="AD11" s="153">
        <f t="shared" si="7"/>
        <v>0</v>
      </c>
      <c r="AE11" s="231">
        <f t="shared" si="8"/>
        <v>0</v>
      </c>
      <c r="AF11" s="231">
        <f t="shared" si="9"/>
        <v>0</v>
      </c>
      <c r="AG11" s="231">
        <f t="shared" si="10"/>
        <v>0</v>
      </c>
      <c r="AH11" s="156">
        <f t="shared" si="11"/>
        <v>0</v>
      </c>
      <c r="AI11" s="56"/>
      <c r="AJ11" s="415">
        <f t="shared" si="12"/>
        <v>0</v>
      </c>
    </row>
    <row r="12" spans="1:62" x14ac:dyDescent="0.2">
      <c r="A12" s="56"/>
      <c r="B12" s="133"/>
      <c r="C12" s="134"/>
      <c r="D12" s="272"/>
      <c r="E12" s="272"/>
      <c r="F12" s="266"/>
      <c r="G12" s="266"/>
      <c r="H12" s="269">
        <f t="shared" si="1"/>
        <v>0</v>
      </c>
      <c r="I12" s="135"/>
      <c r="J12" s="136">
        <f t="shared" si="2"/>
        <v>0</v>
      </c>
      <c r="K12" s="205"/>
      <c r="L12" s="144"/>
      <c r="M12" s="137"/>
      <c r="N12" s="137"/>
      <c r="O12" s="137"/>
      <c r="P12" s="137"/>
      <c r="Q12" s="137"/>
      <c r="R12" s="409"/>
      <c r="S12" s="411"/>
      <c r="T12" s="406"/>
      <c r="U12" s="411"/>
      <c r="V12" s="212">
        <f t="shared" si="13"/>
        <v>0</v>
      </c>
      <c r="W12" s="211">
        <f t="shared" si="3"/>
        <v>0</v>
      </c>
      <c r="X12" s="221"/>
      <c r="Y12" s="111"/>
      <c r="Z12" s="37"/>
      <c r="AA12" s="148">
        <f t="shared" si="4"/>
        <v>0</v>
      </c>
      <c r="AB12" s="149">
        <f t="shared" si="5"/>
        <v>0</v>
      </c>
      <c r="AC12" s="149">
        <f t="shared" si="6"/>
        <v>0</v>
      </c>
      <c r="AD12" s="153">
        <f t="shared" si="7"/>
        <v>0</v>
      </c>
      <c r="AE12" s="231">
        <f t="shared" si="8"/>
        <v>0</v>
      </c>
      <c r="AF12" s="231">
        <f t="shared" si="9"/>
        <v>0</v>
      </c>
      <c r="AG12" s="231">
        <f t="shared" si="10"/>
        <v>0</v>
      </c>
      <c r="AH12" s="156">
        <f t="shared" si="11"/>
        <v>0</v>
      </c>
      <c r="AI12" s="56"/>
      <c r="AJ12" s="415">
        <f t="shared" si="12"/>
        <v>0</v>
      </c>
    </row>
    <row r="13" spans="1:62" x14ac:dyDescent="0.2">
      <c r="A13" s="56"/>
      <c r="B13" s="133"/>
      <c r="C13" s="134"/>
      <c r="D13" s="272"/>
      <c r="E13" s="272"/>
      <c r="F13" s="266"/>
      <c r="G13" s="266"/>
      <c r="H13" s="269">
        <f t="shared" si="1"/>
        <v>0</v>
      </c>
      <c r="I13" s="135"/>
      <c r="J13" s="136">
        <f t="shared" si="2"/>
        <v>0</v>
      </c>
      <c r="K13" s="205"/>
      <c r="L13" s="144"/>
      <c r="M13" s="137"/>
      <c r="N13" s="137"/>
      <c r="O13" s="137"/>
      <c r="P13" s="137"/>
      <c r="Q13" s="137"/>
      <c r="R13" s="409"/>
      <c r="S13" s="411"/>
      <c r="T13" s="406"/>
      <c r="U13" s="411"/>
      <c r="V13" s="212">
        <f t="shared" si="13"/>
        <v>0</v>
      </c>
      <c r="W13" s="211">
        <f t="shared" si="3"/>
        <v>0</v>
      </c>
      <c r="X13" s="221"/>
      <c r="Y13" s="111"/>
      <c r="Z13" s="37"/>
      <c r="AA13" s="148">
        <f t="shared" si="4"/>
        <v>0</v>
      </c>
      <c r="AB13" s="149">
        <f t="shared" si="5"/>
        <v>0</v>
      </c>
      <c r="AC13" s="149">
        <f t="shared" si="6"/>
        <v>0</v>
      </c>
      <c r="AD13" s="153">
        <f t="shared" si="7"/>
        <v>0</v>
      </c>
      <c r="AE13" s="231">
        <f t="shared" si="8"/>
        <v>0</v>
      </c>
      <c r="AF13" s="231">
        <f t="shared" si="9"/>
        <v>0</v>
      </c>
      <c r="AG13" s="231">
        <f t="shared" si="10"/>
        <v>0</v>
      </c>
      <c r="AH13" s="156">
        <f t="shared" si="11"/>
        <v>0</v>
      </c>
      <c r="AI13" s="56"/>
      <c r="AJ13" s="415">
        <f t="shared" si="12"/>
        <v>0</v>
      </c>
    </row>
    <row r="14" spans="1:62" x14ac:dyDescent="0.2">
      <c r="A14" s="56"/>
      <c r="B14" s="133"/>
      <c r="C14" s="134"/>
      <c r="D14" s="272"/>
      <c r="E14" s="272"/>
      <c r="F14" s="266"/>
      <c r="G14" s="266"/>
      <c r="H14" s="269">
        <f t="shared" si="1"/>
        <v>0</v>
      </c>
      <c r="I14" s="135"/>
      <c r="J14" s="136">
        <f t="shared" si="2"/>
        <v>0</v>
      </c>
      <c r="K14" s="205"/>
      <c r="L14" s="144"/>
      <c r="M14" s="137"/>
      <c r="N14" s="137"/>
      <c r="O14" s="137"/>
      <c r="P14" s="137"/>
      <c r="Q14" s="137"/>
      <c r="R14" s="409"/>
      <c r="S14" s="411"/>
      <c r="T14" s="406"/>
      <c r="U14" s="411"/>
      <c r="V14" s="212">
        <f t="shared" si="13"/>
        <v>0</v>
      </c>
      <c r="W14" s="211">
        <f t="shared" si="3"/>
        <v>0</v>
      </c>
      <c r="X14" s="221"/>
      <c r="Y14" s="111"/>
      <c r="Z14" s="37"/>
      <c r="AA14" s="148">
        <f t="shared" si="4"/>
        <v>0</v>
      </c>
      <c r="AB14" s="149">
        <f t="shared" si="5"/>
        <v>0</v>
      </c>
      <c r="AC14" s="149">
        <f t="shared" si="6"/>
        <v>0</v>
      </c>
      <c r="AD14" s="153">
        <f t="shared" si="7"/>
        <v>0</v>
      </c>
      <c r="AE14" s="231">
        <f t="shared" si="8"/>
        <v>0</v>
      </c>
      <c r="AF14" s="231">
        <f t="shared" si="9"/>
        <v>0</v>
      </c>
      <c r="AG14" s="231">
        <f t="shared" si="10"/>
        <v>0</v>
      </c>
      <c r="AH14" s="156">
        <f t="shared" si="11"/>
        <v>0</v>
      </c>
      <c r="AI14" s="56"/>
      <c r="AJ14" s="415">
        <f t="shared" si="12"/>
        <v>0</v>
      </c>
    </row>
    <row r="15" spans="1:62" x14ac:dyDescent="0.2">
      <c r="A15" s="56"/>
      <c r="B15" s="133"/>
      <c r="C15" s="134"/>
      <c r="D15" s="272"/>
      <c r="E15" s="272"/>
      <c r="F15" s="266"/>
      <c r="G15" s="266"/>
      <c r="H15" s="269">
        <f t="shared" si="1"/>
        <v>0</v>
      </c>
      <c r="I15" s="135"/>
      <c r="J15" s="136">
        <f t="shared" si="2"/>
        <v>0</v>
      </c>
      <c r="K15" s="205"/>
      <c r="L15" s="144"/>
      <c r="M15" s="137"/>
      <c r="N15" s="137"/>
      <c r="O15" s="137"/>
      <c r="P15" s="137"/>
      <c r="Q15" s="137"/>
      <c r="R15" s="409"/>
      <c r="S15" s="411"/>
      <c r="T15" s="406"/>
      <c r="U15" s="411"/>
      <c r="V15" s="212">
        <f t="shared" si="13"/>
        <v>0</v>
      </c>
      <c r="W15" s="211">
        <f t="shared" si="3"/>
        <v>0</v>
      </c>
      <c r="X15" s="221"/>
      <c r="Y15" s="111"/>
      <c r="Z15" s="37"/>
      <c r="AA15" s="148">
        <f t="shared" si="4"/>
        <v>0</v>
      </c>
      <c r="AB15" s="149">
        <f t="shared" si="5"/>
        <v>0</v>
      </c>
      <c r="AC15" s="149">
        <f t="shared" si="6"/>
        <v>0</v>
      </c>
      <c r="AD15" s="153">
        <f t="shared" si="7"/>
        <v>0</v>
      </c>
      <c r="AE15" s="231">
        <f t="shared" si="8"/>
        <v>0</v>
      </c>
      <c r="AF15" s="231">
        <f t="shared" si="9"/>
        <v>0</v>
      </c>
      <c r="AG15" s="231">
        <f t="shared" si="10"/>
        <v>0</v>
      </c>
      <c r="AH15" s="156">
        <f t="shared" si="11"/>
        <v>0</v>
      </c>
      <c r="AI15" s="56"/>
      <c r="AJ15" s="415">
        <f t="shared" si="12"/>
        <v>0</v>
      </c>
    </row>
    <row r="16" spans="1:62" x14ac:dyDescent="0.2">
      <c r="A16" s="56"/>
      <c r="B16" s="133"/>
      <c r="C16" s="134"/>
      <c r="D16" s="272"/>
      <c r="E16" s="272"/>
      <c r="F16" s="266"/>
      <c r="G16" s="266"/>
      <c r="H16" s="269">
        <f t="shared" si="1"/>
        <v>0</v>
      </c>
      <c r="I16" s="135"/>
      <c r="J16" s="136">
        <f t="shared" si="2"/>
        <v>0</v>
      </c>
      <c r="K16" s="205"/>
      <c r="L16" s="144"/>
      <c r="M16" s="137"/>
      <c r="N16" s="137"/>
      <c r="O16" s="137"/>
      <c r="P16" s="137"/>
      <c r="Q16" s="137"/>
      <c r="R16" s="409"/>
      <c r="S16" s="411"/>
      <c r="T16" s="406"/>
      <c r="U16" s="411"/>
      <c r="V16" s="212">
        <f t="shared" si="13"/>
        <v>0</v>
      </c>
      <c r="W16" s="211">
        <f t="shared" si="3"/>
        <v>0</v>
      </c>
      <c r="X16" s="221"/>
      <c r="Y16" s="111"/>
      <c r="Z16" s="37"/>
      <c r="AA16" s="148">
        <f t="shared" si="4"/>
        <v>0</v>
      </c>
      <c r="AB16" s="149">
        <f t="shared" si="5"/>
        <v>0</v>
      </c>
      <c r="AC16" s="149">
        <f t="shared" si="6"/>
        <v>0</v>
      </c>
      <c r="AD16" s="153">
        <f t="shared" si="7"/>
        <v>0</v>
      </c>
      <c r="AE16" s="231">
        <f t="shared" si="8"/>
        <v>0</v>
      </c>
      <c r="AF16" s="231">
        <f t="shared" si="9"/>
        <v>0</v>
      </c>
      <c r="AG16" s="231">
        <f t="shared" si="10"/>
        <v>0</v>
      </c>
      <c r="AH16" s="156">
        <f t="shared" si="11"/>
        <v>0</v>
      </c>
      <c r="AI16" s="56"/>
      <c r="AJ16" s="415">
        <f t="shared" si="12"/>
        <v>0</v>
      </c>
    </row>
    <row r="17" spans="1:36" x14ac:dyDescent="0.2">
      <c r="A17" s="56"/>
      <c r="B17" s="133"/>
      <c r="C17" s="134"/>
      <c r="D17" s="272"/>
      <c r="E17" s="272"/>
      <c r="F17" s="266"/>
      <c r="G17" s="266"/>
      <c r="H17" s="269">
        <f t="shared" si="1"/>
        <v>0</v>
      </c>
      <c r="I17" s="135"/>
      <c r="J17" s="136">
        <f t="shared" si="2"/>
        <v>0</v>
      </c>
      <c r="K17" s="205"/>
      <c r="L17" s="144"/>
      <c r="M17" s="137"/>
      <c r="N17" s="137"/>
      <c r="O17" s="137"/>
      <c r="P17" s="137"/>
      <c r="Q17" s="137"/>
      <c r="R17" s="409"/>
      <c r="S17" s="411"/>
      <c r="T17" s="406"/>
      <c r="U17" s="411"/>
      <c r="V17" s="212">
        <f t="shared" si="13"/>
        <v>0</v>
      </c>
      <c r="W17" s="211">
        <f t="shared" si="3"/>
        <v>0</v>
      </c>
      <c r="X17" s="221"/>
      <c r="Y17" s="111"/>
      <c r="Z17" s="37"/>
      <c r="AA17" s="148">
        <f t="shared" si="4"/>
        <v>0</v>
      </c>
      <c r="AB17" s="149">
        <f t="shared" si="5"/>
        <v>0</v>
      </c>
      <c r="AC17" s="149">
        <f t="shared" si="6"/>
        <v>0</v>
      </c>
      <c r="AD17" s="153">
        <f t="shared" si="7"/>
        <v>0</v>
      </c>
      <c r="AE17" s="231">
        <f t="shared" si="8"/>
        <v>0</v>
      </c>
      <c r="AF17" s="231">
        <f t="shared" si="9"/>
        <v>0</v>
      </c>
      <c r="AG17" s="231">
        <f t="shared" si="10"/>
        <v>0</v>
      </c>
      <c r="AH17" s="156">
        <f t="shared" si="11"/>
        <v>0</v>
      </c>
      <c r="AI17" s="56"/>
      <c r="AJ17" s="415">
        <f t="shared" si="12"/>
        <v>0</v>
      </c>
    </row>
    <row r="18" spans="1:36" x14ac:dyDescent="0.2">
      <c r="A18" s="56"/>
      <c r="B18" s="133"/>
      <c r="C18" s="134"/>
      <c r="D18" s="272"/>
      <c r="E18" s="272"/>
      <c r="F18" s="266"/>
      <c r="G18" s="266"/>
      <c r="H18" s="269">
        <f t="shared" si="1"/>
        <v>0</v>
      </c>
      <c r="I18" s="135"/>
      <c r="J18" s="136">
        <f t="shared" si="2"/>
        <v>0</v>
      </c>
      <c r="K18" s="205"/>
      <c r="L18" s="144"/>
      <c r="M18" s="137"/>
      <c r="N18" s="137"/>
      <c r="O18" s="137"/>
      <c r="P18" s="137"/>
      <c r="Q18" s="137"/>
      <c r="R18" s="409"/>
      <c r="S18" s="411"/>
      <c r="T18" s="406"/>
      <c r="U18" s="411"/>
      <c r="V18" s="212">
        <f t="shared" si="13"/>
        <v>0</v>
      </c>
      <c r="W18" s="211">
        <f t="shared" si="3"/>
        <v>0</v>
      </c>
      <c r="X18" s="221"/>
      <c r="Y18" s="111"/>
      <c r="Z18" s="37"/>
      <c r="AA18" s="148">
        <f t="shared" si="4"/>
        <v>0</v>
      </c>
      <c r="AB18" s="149">
        <f t="shared" si="5"/>
        <v>0</v>
      </c>
      <c r="AC18" s="149">
        <f t="shared" si="6"/>
        <v>0</v>
      </c>
      <c r="AD18" s="153">
        <f t="shared" si="7"/>
        <v>0</v>
      </c>
      <c r="AE18" s="231">
        <f t="shared" si="8"/>
        <v>0</v>
      </c>
      <c r="AF18" s="231">
        <f t="shared" si="9"/>
        <v>0</v>
      </c>
      <c r="AG18" s="231">
        <f t="shared" si="10"/>
        <v>0</v>
      </c>
      <c r="AH18" s="156">
        <f t="shared" si="11"/>
        <v>0</v>
      </c>
      <c r="AI18" s="56"/>
      <c r="AJ18" s="415">
        <f t="shared" si="12"/>
        <v>0</v>
      </c>
    </row>
    <row r="19" spans="1:36" x14ac:dyDescent="0.2">
      <c r="A19" s="56"/>
      <c r="B19" s="133"/>
      <c r="C19" s="134"/>
      <c r="D19" s="272"/>
      <c r="E19" s="272"/>
      <c r="F19" s="266"/>
      <c r="G19" s="266"/>
      <c r="H19" s="269">
        <f t="shared" si="1"/>
        <v>0</v>
      </c>
      <c r="I19" s="135"/>
      <c r="J19" s="136">
        <f t="shared" si="2"/>
        <v>0</v>
      </c>
      <c r="K19" s="205"/>
      <c r="L19" s="144"/>
      <c r="M19" s="137"/>
      <c r="N19" s="137"/>
      <c r="O19" s="137"/>
      <c r="P19" s="137"/>
      <c r="Q19" s="137"/>
      <c r="R19" s="409"/>
      <c r="S19" s="411"/>
      <c r="T19" s="406"/>
      <c r="U19" s="411"/>
      <c r="V19" s="212">
        <f t="shared" si="13"/>
        <v>0</v>
      </c>
      <c r="W19" s="211">
        <f t="shared" si="3"/>
        <v>0</v>
      </c>
      <c r="X19" s="221"/>
      <c r="Y19" s="111"/>
      <c r="Z19" s="37"/>
      <c r="AA19" s="148">
        <f t="shared" si="4"/>
        <v>0</v>
      </c>
      <c r="AB19" s="149">
        <f t="shared" si="5"/>
        <v>0</v>
      </c>
      <c r="AC19" s="149">
        <f t="shared" si="6"/>
        <v>0</v>
      </c>
      <c r="AD19" s="153">
        <f t="shared" si="7"/>
        <v>0</v>
      </c>
      <c r="AE19" s="231">
        <f t="shared" si="8"/>
        <v>0</v>
      </c>
      <c r="AF19" s="231">
        <f t="shared" si="9"/>
        <v>0</v>
      </c>
      <c r="AG19" s="231">
        <f t="shared" si="10"/>
        <v>0</v>
      </c>
      <c r="AH19" s="156">
        <f t="shared" si="11"/>
        <v>0</v>
      </c>
      <c r="AI19" s="56"/>
      <c r="AJ19" s="415">
        <f t="shared" si="12"/>
        <v>0</v>
      </c>
    </row>
    <row r="20" spans="1:36" x14ac:dyDescent="0.2">
      <c r="A20" s="56"/>
      <c r="B20" s="133"/>
      <c r="C20" s="134"/>
      <c r="D20" s="272"/>
      <c r="E20" s="272"/>
      <c r="F20" s="266"/>
      <c r="G20" s="266"/>
      <c r="H20" s="269">
        <f t="shared" si="1"/>
        <v>0</v>
      </c>
      <c r="I20" s="135"/>
      <c r="J20" s="136">
        <f t="shared" si="2"/>
        <v>0</v>
      </c>
      <c r="K20" s="205"/>
      <c r="L20" s="144"/>
      <c r="M20" s="137"/>
      <c r="N20" s="137"/>
      <c r="O20" s="137"/>
      <c r="P20" s="137"/>
      <c r="Q20" s="137"/>
      <c r="R20" s="409"/>
      <c r="S20" s="411"/>
      <c r="T20" s="406"/>
      <c r="U20" s="411"/>
      <c r="V20" s="212">
        <f t="shared" si="13"/>
        <v>0</v>
      </c>
      <c r="W20" s="211">
        <f t="shared" si="3"/>
        <v>0</v>
      </c>
      <c r="X20" s="221"/>
      <c r="Y20" s="111"/>
      <c r="Z20" s="37"/>
      <c r="AA20" s="148">
        <f t="shared" si="4"/>
        <v>0</v>
      </c>
      <c r="AB20" s="149">
        <f t="shared" si="5"/>
        <v>0</v>
      </c>
      <c r="AC20" s="149">
        <f t="shared" si="6"/>
        <v>0</v>
      </c>
      <c r="AD20" s="153">
        <f t="shared" si="7"/>
        <v>0</v>
      </c>
      <c r="AE20" s="231">
        <f t="shared" si="8"/>
        <v>0</v>
      </c>
      <c r="AF20" s="231">
        <f t="shared" si="9"/>
        <v>0</v>
      </c>
      <c r="AG20" s="231">
        <f t="shared" si="10"/>
        <v>0</v>
      </c>
      <c r="AH20" s="156">
        <f t="shared" si="11"/>
        <v>0</v>
      </c>
      <c r="AI20" s="56"/>
      <c r="AJ20" s="415">
        <f t="shared" si="12"/>
        <v>0</v>
      </c>
    </row>
    <row r="21" spans="1:36" x14ac:dyDescent="0.2">
      <c r="A21" s="56"/>
      <c r="B21" s="133"/>
      <c r="C21" s="134"/>
      <c r="D21" s="272"/>
      <c r="E21" s="272"/>
      <c r="F21" s="266"/>
      <c r="G21" s="266"/>
      <c r="H21" s="269">
        <f t="shared" si="1"/>
        <v>0</v>
      </c>
      <c r="I21" s="135"/>
      <c r="J21" s="136">
        <f t="shared" si="2"/>
        <v>0</v>
      </c>
      <c r="K21" s="205"/>
      <c r="L21" s="144"/>
      <c r="M21" s="137"/>
      <c r="N21" s="137"/>
      <c r="O21" s="137"/>
      <c r="P21" s="137"/>
      <c r="Q21" s="137"/>
      <c r="R21" s="409"/>
      <c r="S21" s="411"/>
      <c r="T21" s="406"/>
      <c r="U21" s="411"/>
      <c r="V21" s="212">
        <f t="shared" si="13"/>
        <v>0</v>
      </c>
      <c r="W21" s="211">
        <f t="shared" si="3"/>
        <v>0</v>
      </c>
      <c r="X21" s="221"/>
      <c r="Y21" s="111"/>
      <c r="Z21" s="37"/>
      <c r="AA21" s="148">
        <f t="shared" si="4"/>
        <v>0</v>
      </c>
      <c r="AB21" s="149">
        <f t="shared" si="5"/>
        <v>0</v>
      </c>
      <c r="AC21" s="149">
        <f t="shared" si="6"/>
        <v>0</v>
      </c>
      <c r="AD21" s="153">
        <f t="shared" si="7"/>
        <v>0</v>
      </c>
      <c r="AE21" s="231">
        <f t="shared" si="8"/>
        <v>0</v>
      </c>
      <c r="AF21" s="231">
        <f t="shared" si="9"/>
        <v>0</v>
      </c>
      <c r="AG21" s="231">
        <f t="shared" si="10"/>
        <v>0</v>
      </c>
      <c r="AH21" s="156">
        <f t="shared" si="11"/>
        <v>0</v>
      </c>
      <c r="AI21" s="56"/>
      <c r="AJ21" s="415">
        <f t="shared" si="12"/>
        <v>0</v>
      </c>
    </row>
    <row r="22" spans="1:36" x14ac:dyDescent="0.2">
      <c r="A22" s="56"/>
      <c r="B22" s="133"/>
      <c r="C22" s="134"/>
      <c r="D22" s="272"/>
      <c r="E22" s="272"/>
      <c r="F22" s="266"/>
      <c r="G22" s="266"/>
      <c r="H22" s="269">
        <f t="shared" si="1"/>
        <v>0</v>
      </c>
      <c r="I22" s="135"/>
      <c r="J22" s="136">
        <f t="shared" si="2"/>
        <v>0</v>
      </c>
      <c r="K22" s="205"/>
      <c r="L22" s="144"/>
      <c r="M22" s="137"/>
      <c r="N22" s="137"/>
      <c r="O22" s="137"/>
      <c r="P22" s="137"/>
      <c r="Q22" s="137"/>
      <c r="R22" s="409"/>
      <c r="S22" s="411"/>
      <c r="T22" s="406"/>
      <c r="U22" s="411"/>
      <c r="V22" s="212">
        <f t="shared" si="13"/>
        <v>0</v>
      </c>
      <c r="W22" s="211">
        <f t="shared" si="3"/>
        <v>0</v>
      </c>
      <c r="X22" s="221"/>
      <c r="Y22" s="111"/>
      <c r="Z22" s="37"/>
      <c r="AA22" s="148">
        <f t="shared" si="4"/>
        <v>0</v>
      </c>
      <c r="AB22" s="149">
        <f t="shared" si="5"/>
        <v>0</v>
      </c>
      <c r="AC22" s="149">
        <f t="shared" si="6"/>
        <v>0</v>
      </c>
      <c r="AD22" s="153">
        <f t="shared" si="7"/>
        <v>0</v>
      </c>
      <c r="AE22" s="231">
        <f t="shared" si="8"/>
        <v>0</v>
      </c>
      <c r="AF22" s="231">
        <f t="shared" si="9"/>
        <v>0</v>
      </c>
      <c r="AG22" s="231">
        <f t="shared" si="10"/>
        <v>0</v>
      </c>
      <c r="AH22" s="156">
        <f t="shared" si="11"/>
        <v>0</v>
      </c>
      <c r="AI22" s="56"/>
      <c r="AJ22" s="415">
        <f t="shared" si="12"/>
        <v>0</v>
      </c>
    </row>
    <row r="23" spans="1:36" x14ac:dyDescent="0.2">
      <c r="A23" s="56"/>
      <c r="B23" s="133"/>
      <c r="C23" s="134"/>
      <c r="D23" s="272"/>
      <c r="E23" s="272"/>
      <c r="F23" s="266"/>
      <c r="G23" s="266"/>
      <c r="H23" s="269">
        <f t="shared" si="1"/>
        <v>0</v>
      </c>
      <c r="I23" s="135"/>
      <c r="J23" s="136">
        <f t="shared" si="2"/>
        <v>0</v>
      </c>
      <c r="K23" s="205"/>
      <c r="L23" s="144"/>
      <c r="M23" s="137"/>
      <c r="N23" s="137"/>
      <c r="O23" s="137"/>
      <c r="P23" s="137"/>
      <c r="Q23" s="137"/>
      <c r="R23" s="409"/>
      <c r="S23" s="411"/>
      <c r="T23" s="406"/>
      <c r="U23" s="411"/>
      <c r="V23" s="212">
        <f t="shared" si="13"/>
        <v>0</v>
      </c>
      <c r="W23" s="211">
        <f t="shared" si="3"/>
        <v>0</v>
      </c>
      <c r="X23" s="221"/>
      <c r="Y23" s="207"/>
      <c r="Z23" s="37"/>
      <c r="AA23" s="148">
        <f t="shared" si="4"/>
        <v>0</v>
      </c>
      <c r="AB23" s="149">
        <f t="shared" si="5"/>
        <v>0</v>
      </c>
      <c r="AC23" s="149">
        <f t="shared" si="6"/>
        <v>0</v>
      </c>
      <c r="AD23" s="153">
        <f t="shared" si="7"/>
        <v>0</v>
      </c>
      <c r="AE23" s="231">
        <f t="shared" si="8"/>
        <v>0</v>
      </c>
      <c r="AF23" s="231">
        <f t="shared" si="9"/>
        <v>0</v>
      </c>
      <c r="AG23" s="231">
        <f t="shared" si="10"/>
        <v>0</v>
      </c>
      <c r="AH23" s="156">
        <f t="shared" si="11"/>
        <v>0</v>
      </c>
      <c r="AI23" s="56"/>
      <c r="AJ23" s="415">
        <f t="shared" si="12"/>
        <v>0</v>
      </c>
    </row>
    <row r="24" spans="1:36" x14ac:dyDescent="0.2">
      <c r="A24" s="56"/>
      <c r="B24" s="133"/>
      <c r="C24" s="134"/>
      <c r="D24" s="272"/>
      <c r="E24" s="272"/>
      <c r="F24" s="266"/>
      <c r="G24" s="266"/>
      <c r="H24" s="269">
        <f t="shared" si="1"/>
        <v>0</v>
      </c>
      <c r="I24" s="135"/>
      <c r="J24" s="136">
        <f t="shared" si="2"/>
        <v>0</v>
      </c>
      <c r="K24" s="205"/>
      <c r="L24" s="144"/>
      <c r="M24" s="137"/>
      <c r="N24" s="137"/>
      <c r="O24" s="137"/>
      <c r="P24" s="137"/>
      <c r="Q24" s="137"/>
      <c r="R24" s="409"/>
      <c r="S24" s="411"/>
      <c r="T24" s="406"/>
      <c r="U24" s="411"/>
      <c r="V24" s="212">
        <f t="shared" si="13"/>
        <v>0</v>
      </c>
      <c r="W24" s="211">
        <f t="shared" si="3"/>
        <v>0</v>
      </c>
      <c r="X24" s="221"/>
      <c r="Y24" s="111"/>
      <c r="Z24" s="37"/>
      <c r="AA24" s="148">
        <f t="shared" si="4"/>
        <v>0</v>
      </c>
      <c r="AB24" s="149">
        <f t="shared" si="5"/>
        <v>0</v>
      </c>
      <c r="AC24" s="149">
        <f t="shared" si="6"/>
        <v>0</v>
      </c>
      <c r="AD24" s="153">
        <f t="shared" si="7"/>
        <v>0</v>
      </c>
      <c r="AE24" s="231">
        <f t="shared" si="8"/>
        <v>0</v>
      </c>
      <c r="AF24" s="231">
        <f t="shared" si="9"/>
        <v>0</v>
      </c>
      <c r="AG24" s="231">
        <f t="shared" si="10"/>
        <v>0</v>
      </c>
      <c r="AH24" s="156">
        <f t="shared" si="11"/>
        <v>0</v>
      </c>
      <c r="AI24" s="56"/>
      <c r="AJ24" s="415">
        <f t="shared" si="12"/>
        <v>0</v>
      </c>
    </row>
    <row r="25" spans="1:36" x14ac:dyDescent="0.2">
      <c r="A25" s="56"/>
      <c r="B25" s="133"/>
      <c r="C25" s="134"/>
      <c r="D25" s="272"/>
      <c r="E25" s="272"/>
      <c r="F25" s="266"/>
      <c r="G25" s="266"/>
      <c r="H25" s="269">
        <f>IF(OR(F25=0,G25=0),0,ROUND(DAYS360(F25,G25)/30,1))</f>
        <v>0</v>
      </c>
      <c r="I25" s="135"/>
      <c r="J25" s="136">
        <f t="shared" si="2"/>
        <v>0</v>
      </c>
      <c r="K25" s="205"/>
      <c r="L25" s="144"/>
      <c r="M25" s="137"/>
      <c r="N25" s="137"/>
      <c r="O25" s="137"/>
      <c r="P25" s="137"/>
      <c r="Q25" s="137"/>
      <c r="R25" s="409"/>
      <c r="S25" s="411"/>
      <c r="T25" s="406"/>
      <c r="U25" s="411"/>
      <c r="V25" s="212">
        <f t="shared" si="13"/>
        <v>0</v>
      </c>
      <c r="W25" s="211">
        <f t="shared" si="3"/>
        <v>0</v>
      </c>
      <c r="X25" s="221"/>
      <c r="Y25" s="111"/>
      <c r="Z25" s="37"/>
      <c r="AA25" s="148">
        <f t="shared" si="4"/>
        <v>0</v>
      </c>
      <c r="AB25" s="149">
        <f t="shared" si="5"/>
        <v>0</v>
      </c>
      <c r="AC25" s="149">
        <f t="shared" si="6"/>
        <v>0</v>
      </c>
      <c r="AD25" s="153">
        <f t="shared" si="7"/>
        <v>0</v>
      </c>
      <c r="AE25" s="231">
        <f t="shared" si="8"/>
        <v>0</v>
      </c>
      <c r="AF25" s="231">
        <f t="shared" si="9"/>
        <v>0</v>
      </c>
      <c r="AG25" s="231">
        <f t="shared" si="10"/>
        <v>0</v>
      </c>
      <c r="AH25" s="156">
        <f t="shared" si="11"/>
        <v>0</v>
      </c>
      <c r="AI25" s="56"/>
      <c r="AJ25" s="415">
        <f t="shared" si="12"/>
        <v>0</v>
      </c>
    </row>
    <row r="26" spans="1:36" hidden="1" x14ac:dyDescent="0.2">
      <c r="A26" s="56"/>
      <c r="B26" s="133"/>
      <c r="C26" s="134"/>
      <c r="D26" s="272"/>
      <c r="E26" s="272"/>
      <c r="F26" s="266"/>
      <c r="G26" s="266"/>
      <c r="H26" s="269">
        <f t="shared" si="1"/>
        <v>0</v>
      </c>
      <c r="I26" s="135"/>
      <c r="J26" s="136">
        <f t="shared" si="2"/>
        <v>0</v>
      </c>
      <c r="K26" s="205"/>
      <c r="L26" s="144"/>
      <c r="M26" s="137"/>
      <c r="N26" s="137"/>
      <c r="O26" s="137"/>
      <c r="P26" s="137"/>
      <c r="Q26" s="137"/>
      <c r="R26" s="409"/>
      <c r="S26" s="411"/>
      <c r="T26" s="406"/>
      <c r="U26" s="411"/>
      <c r="V26" s="212">
        <f t="shared" si="13"/>
        <v>0</v>
      </c>
      <c r="W26" s="211">
        <f t="shared" si="3"/>
        <v>0</v>
      </c>
      <c r="X26" s="221"/>
      <c r="Y26" s="111"/>
      <c r="Z26" s="37"/>
      <c r="AA26" s="148">
        <f t="shared" si="4"/>
        <v>0</v>
      </c>
      <c r="AB26" s="149">
        <f t="shared" si="5"/>
        <v>0</v>
      </c>
      <c r="AC26" s="149">
        <f t="shared" si="6"/>
        <v>0</v>
      </c>
      <c r="AD26" s="153">
        <f t="shared" si="7"/>
        <v>0</v>
      </c>
      <c r="AE26" s="231">
        <f t="shared" si="8"/>
        <v>0</v>
      </c>
      <c r="AF26" s="231">
        <f t="shared" si="9"/>
        <v>0</v>
      </c>
      <c r="AG26" s="231">
        <f t="shared" si="10"/>
        <v>0</v>
      </c>
      <c r="AH26" s="156">
        <f t="shared" si="11"/>
        <v>0</v>
      </c>
      <c r="AI26" s="56"/>
      <c r="AJ26" s="415">
        <f t="shared" si="12"/>
        <v>0</v>
      </c>
    </row>
    <row r="27" spans="1:36" hidden="1" x14ac:dyDescent="0.2">
      <c r="A27" s="56"/>
      <c r="B27" s="133"/>
      <c r="C27" s="134"/>
      <c r="D27" s="272"/>
      <c r="E27" s="272"/>
      <c r="F27" s="266"/>
      <c r="G27" s="266"/>
      <c r="H27" s="269">
        <f t="shared" si="1"/>
        <v>0</v>
      </c>
      <c r="I27" s="135"/>
      <c r="J27" s="136">
        <f t="shared" si="2"/>
        <v>0</v>
      </c>
      <c r="K27" s="205"/>
      <c r="L27" s="144"/>
      <c r="M27" s="137"/>
      <c r="N27" s="137"/>
      <c r="O27" s="137"/>
      <c r="P27" s="137"/>
      <c r="Q27" s="137"/>
      <c r="R27" s="409"/>
      <c r="S27" s="411"/>
      <c r="T27" s="406"/>
      <c r="U27" s="411"/>
      <c r="V27" s="212">
        <f t="shared" si="13"/>
        <v>0</v>
      </c>
      <c r="W27" s="211">
        <f t="shared" si="3"/>
        <v>0</v>
      </c>
      <c r="X27" s="221"/>
      <c r="Y27" s="111"/>
      <c r="Z27" s="37"/>
      <c r="AA27" s="148">
        <f t="shared" si="4"/>
        <v>0</v>
      </c>
      <c r="AB27" s="149">
        <f t="shared" si="5"/>
        <v>0</v>
      </c>
      <c r="AC27" s="149">
        <f t="shared" si="6"/>
        <v>0</v>
      </c>
      <c r="AD27" s="153">
        <f t="shared" si="7"/>
        <v>0</v>
      </c>
      <c r="AE27" s="231">
        <f t="shared" si="8"/>
        <v>0</v>
      </c>
      <c r="AF27" s="231">
        <f t="shared" si="9"/>
        <v>0</v>
      </c>
      <c r="AG27" s="231">
        <f t="shared" si="10"/>
        <v>0</v>
      </c>
      <c r="AH27" s="156">
        <f t="shared" si="11"/>
        <v>0</v>
      </c>
      <c r="AI27" s="56"/>
      <c r="AJ27" s="415">
        <f t="shared" si="12"/>
        <v>0</v>
      </c>
    </row>
    <row r="28" spans="1:36" hidden="1" x14ac:dyDescent="0.2">
      <c r="A28" s="56"/>
      <c r="B28" s="133"/>
      <c r="C28" s="134"/>
      <c r="D28" s="272"/>
      <c r="E28" s="272"/>
      <c r="F28" s="266"/>
      <c r="G28" s="266"/>
      <c r="H28" s="269">
        <f t="shared" si="1"/>
        <v>0</v>
      </c>
      <c r="I28" s="135"/>
      <c r="J28" s="136">
        <f t="shared" si="2"/>
        <v>0</v>
      </c>
      <c r="K28" s="205"/>
      <c r="L28" s="144"/>
      <c r="M28" s="137"/>
      <c r="N28" s="137"/>
      <c r="O28" s="137"/>
      <c r="P28" s="137"/>
      <c r="Q28" s="137"/>
      <c r="R28" s="409"/>
      <c r="S28" s="411"/>
      <c r="T28" s="406"/>
      <c r="U28" s="411"/>
      <c r="V28" s="212">
        <f t="shared" si="13"/>
        <v>0</v>
      </c>
      <c r="W28" s="211">
        <f t="shared" si="3"/>
        <v>0</v>
      </c>
      <c r="X28" s="221"/>
      <c r="Y28" s="111"/>
      <c r="Z28" s="37"/>
      <c r="AA28" s="148">
        <f t="shared" si="4"/>
        <v>0</v>
      </c>
      <c r="AB28" s="149">
        <f t="shared" si="5"/>
        <v>0</v>
      </c>
      <c r="AC28" s="149">
        <f t="shared" si="6"/>
        <v>0</v>
      </c>
      <c r="AD28" s="153">
        <f t="shared" si="7"/>
        <v>0</v>
      </c>
      <c r="AE28" s="231">
        <f t="shared" si="8"/>
        <v>0</v>
      </c>
      <c r="AF28" s="231">
        <f t="shared" si="9"/>
        <v>0</v>
      </c>
      <c r="AG28" s="231">
        <f t="shared" si="10"/>
        <v>0</v>
      </c>
      <c r="AH28" s="156">
        <f t="shared" si="11"/>
        <v>0</v>
      </c>
      <c r="AI28" s="56"/>
      <c r="AJ28" s="415">
        <f t="shared" si="12"/>
        <v>0</v>
      </c>
    </row>
    <row r="29" spans="1:36" hidden="1" x14ac:dyDescent="0.2">
      <c r="A29" s="56"/>
      <c r="B29" s="133"/>
      <c r="C29" s="134"/>
      <c r="D29" s="272"/>
      <c r="E29" s="272"/>
      <c r="F29" s="266"/>
      <c r="G29" s="266"/>
      <c r="H29" s="269">
        <f t="shared" si="1"/>
        <v>0</v>
      </c>
      <c r="I29" s="135"/>
      <c r="J29" s="136">
        <f t="shared" si="2"/>
        <v>0</v>
      </c>
      <c r="K29" s="205"/>
      <c r="L29" s="144"/>
      <c r="M29" s="137"/>
      <c r="N29" s="137"/>
      <c r="O29" s="137"/>
      <c r="P29" s="137"/>
      <c r="Q29" s="137"/>
      <c r="R29" s="409"/>
      <c r="S29" s="411"/>
      <c r="T29" s="406"/>
      <c r="U29" s="411"/>
      <c r="V29" s="212">
        <f t="shared" si="13"/>
        <v>0</v>
      </c>
      <c r="W29" s="211">
        <f t="shared" si="3"/>
        <v>0</v>
      </c>
      <c r="X29" s="221"/>
      <c r="Y29" s="207"/>
      <c r="Z29" s="37"/>
      <c r="AA29" s="148">
        <f t="shared" si="4"/>
        <v>0</v>
      </c>
      <c r="AB29" s="149">
        <f t="shared" si="5"/>
        <v>0</v>
      </c>
      <c r="AC29" s="149">
        <f t="shared" si="6"/>
        <v>0</v>
      </c>
      <c r="AD29" s="153">
        <f t="shared" si="7"/>
        <v>0</v>
      </c>
      <c r="AE29" s="231">
        <f t="shared" si="8"/>
        <v>0</v>
      </c>
      <c r="AF29" s="231">
        <f t="shared" si="9"/>
        <v>0</v>
      </c>
      <c r="AG29" s="231">
        <f t="shared" si="10"/>
        <v>0</v>
      </c>
      <c r="AH29" s="156">
        <f t="shared" si="11"/>
        <v>0</v>
      </c>
      <c r="AI29" s="56"/>
      <c r="AJ29" s="415">
        <f t="shared" si="12"/>
        <v>0</v>
      </c>
    </row>
    <row r="30" spans="1:36" hidden="1" x14ac:dyDescent="0.2">
      <c r="A30" s="56"/>
      <c r="B30" s="133"/>
      <c r="C30" s="134"/>
      <c r="D30" s="272"/>
      <c r="E30" s="272"/>
      <c r="F30" s="266"/>
      <c r="G30" s="266"/>
      <c r="H30" s="269">
        <f t="shared" si="1"/>
        <v>0</v>
      </c>
      <c r="I30" s="135"/>
      <c r="J30" s="136">
        <f t="shared" si="2"/>
        <v>0</v>
      </c>
      <c r="K30" s="205"/>
      <c r="L30" s="144"/>
      <c r="M30" s="137"/>
      <c r="N30" s="137"/>
      <c r="O30" s="137"/>
      <c r="P30" s="137"/>
      <c r="Q30" s="137"/>
      <c r="R30" s="409"/>
      <c r="S30" s="411"/>
      <c r="T30" s="406"/>
      <c r="U30" s="411"/>
      <c r="V30" s="212">
        <f t="shared" si="13"/>
        <v>0</v>
      </c>
      <c r="W30" s="211">
        <f t="shared" si="3"/>
        <v>0</v>
      </c>
      <c r="X30" s="221"/>
      <c r="Y30" s="111"/>
      <c r="Z30" s="37"/>
      <c r="AA30" s="148">
        <f t="shared" ref="AA30:AA42" si="14">J30*L30</f>
        <v>0</v>
      </c>
      <c r="AB30" s="149">
        <f t="shared" ref="AB30:AB42" si="15">M30*J30</f>
        <v>0</v>
      </c>
      <c r="AC30" s="149">
        <f t="shared" ref="AC30:AC42" si="16">N30*J30</f>
        <v>0</v>
      </c>
      <c r="AD30" s="153">
        <f t="shared" ref="AD30:AD42" si="17">O30*J30</f>
        <v>0</v>
      </c>
      <c r="AE30" s="231">
        <f t="shared" ref="AE30:AE42" si="18">P30*J30</f>
        <v>0</v>
      </c>
      <c r="AF30" s="231">
        <f t="shared" ref="AF30:AF42" si="19">Q30*J30</f>
        <v>0</v>
      </c>
      <c r="AG30" s="231">
        <f t="shared" ref="AG30:AG42" si="20">R30*J30</f>
        <v>0</v>
      </c>
      <c r="AH30" s="156">
        <f t="shared" ref="AH30:AH42" si="21">SUM(AA30:AG30)</f>
        <v>0</v>
      </c>
      <c r="AI30" s="56"/>
      <c r="AJ30" s="415">
        <f t="shared" si="12"/>
        <v>0</v>
      </c>
    </row>
    <row r="31" spans="1:36" hidden="1" x14ac:dyDescent="0.2">
      <c r="A31" s="56"/>
      <c r="B31" s="133"/>
      <c r="C31" s="134"/>
      <c r="D31" s="272"/>
      <c r="E31" s="272"/>
      <c r="F31" s="266"/>
      <c r="G31" s="266"/>
      <c r="H31" s="269">
        <f t="shared" si="1"/>
        <v>0</v>
      </c>
      <c r="I31" s="135"/>
      <c r="J31" s="136">
        <f t="shared" si="2"/>
        <v>0</v>
      </c>
      <c r="K31" s="205"/>
      <c r="L31" s="144"/>
      <c r="M31" s="137"/>
      <c r="N31" s="137"/>
      <c r="O31" s="137"/>
      <c r="P31" s="137"/>
      <c r="Q31" s="137"/>
      <c r="R31" s="409"/>
      <c r="S31" s="411"/>
      <c r="T31" s="406"/>
      <c r="U31" s="411"/>
      <c r="V31" s="212">
        <f t="shared" si="13"/>
        <v>0</v>
      </c>
      <c r="W31" s="211">
        <f t="shared" si="3"/>
        <v>0</v>
      </c>
      <c r="X31" s="221"/>
      <c r="Y31" s="207"/>
      <c r="Z31" s="37"/>
      <c r="AA31" s="148">
        <f t="shared" si="14"/>
        <v>0</v>
      </c>
      <c r="AB31" s="149">
        <f t="shared" si="15"/>
        <v>0</v>
      </c>
      <c r="AC31" s="149">
        <f t="shared" si="16"/>
        <v>0</v>
      </c>
      <c r="AD31" s="153">
        <f t="shared" si="17"/>
        <v>0</v>
      </c>
      <c r="AE31" s="231">
        <f t="shared" si="18"/>
        <v>0</v>
      </c>
      <c r="AF31" s="231">
        <f t="shared" si="19"/>
        <v>0</v>
      </c>
      <c r="AG31" s="231">
        <f t="shared" si="20"/>
        <v>0</v>
      </c>
      <c r="AH31" s="156">
        <f t="shared" si="21"/>
        <v>0</v>
      </c>
      <c r="AI31" s="56"/>
      <c r="AJ31" s="415">
        <f t="shared" si="12"/>
        <v>0</v>
      </c>
    </row>
    <row r="32" spans="1:36" hidden="1" x14ac:dyDescent="0.2">
      <c r="A32" s="56"/>
      <c r="B32" s="133"/>
      <c r="C32" s="134"/>
      <c r="D32" s="272"/>
      <c r="E32" s="272"/>
      <c r="F32" s="266"/>
      <c r="G32" s="266"/>
      <c r="H32" s="269">
        <f t="shared" si="1"/>
        <v>0</v>
      </c>
      <c r="I32" s="135"/>
      <c r="J32" s="136">
        <f t="shared" si="2"/>
        <v>0</v>
      </c>
      <c r="K32" s="205"/>
      <c r="L32" s="144"/>
      <c r="M32" s="137"/>
      <c r="N32" s="137"/>
      <c r="O32" s="137"/>
      <c r="P32" s="137"/>
      <c r="Q32" s="137"/>
      <c r="R32" s="409"/>
      <c r="S32" s="411"/>
      <c r="T32" s="406"/>
      <c r="U32" s="411"/>
      <c r="V32" s="212">
        <f t="shared" si="13"/>
        <v>0</v>
      </c>
      <c r="W32" s="211">
        <f t="shared" si="3"/>
        <v>0</v>
      </c>
      <c r="X32" s="221"/>
      <c r="Y32" s="111"/>
      <c r="Z32" s="37"/>
      <c r="AA32" s="148">
        <f t="shared" si="14"/>
        <v>0</v>
      </c>
      <c r="AB32" s="149">
        <f t="shared" si="15"/>
        <v>0</v>
      </c>
      <c r="AC32" s="149">
        <f t="shared" si="16"/>
        <v>0</v>
      </c>
      <c r="AD32" s="153">
        <f t="shared" si="17"/>
        <v>0</v>
      </c>
      <c r="AE32" s="231">
        <f t="shared" si="18"/>
        <v>0</v>
      </c>
      <c r="AF32" s="231">
        <f t="shared" si="19"/>
        <v>0</v>
      </c>
      <c r="AG32" s="231">
        <f t="shared" si="20"/>
        <v>0</v>
      </c>
      <c r="AH32" s="156">
        <f t="shared" si="21"/>
        <v>0</v>
      </c>
      <c r="AI32" s="56"/>
      <c r="AJ32" s="415">
        <f t="shared" si="12"/>
        <v>0</v>
      </c>
    </row>
    <row r="33" spans="1:36" hidden="1" x14ac:dyDescent="0.2">
      <c r="A33" s="56"/>
      <c r="B33" s="133"/>
      <c r="C33" s="134"/>
      <c r="D33" s="272"/>
      <c r="E33" s="272"/>
      <c r="F33" s="266"/>
      <c r="G33" s="266"/>
      <c r="H33" s="269">
        <f t="shared" si="1"/>
        <v>0</v>
      </c>
      <c r="I33" s="135"/>
      <c r="J33" s="136">
        <f t="shared" si="2"/>
        <v>0</v>
      </c>
      <c r="K33" s="205"/>
      <c r="L33" s="144"/>
      <c r="M33" s="137"/>
      <c r="N33" s="137"/>
      <c r="O33" s="137"/>
      <c r="P33" s="137"/>
      <c r="Q33" s="137"/>
      <c r="R33" s="409"/>
      <c r="S33" s="411"/>
      <c r="T33" s="406"/>
      <c r="U33" s="411"/>
      <c r="V33" s="212">
        <f t="shared" si="13"/>
        <v>0</v>
      </c>
      <c r="W33" s="211">
        <f t="shared" si="3"/>
        <v>0</v>
      </c>
      <c r="X33" s="221"/>
      <c r="Y33" s="111"/>
      <c r="Z33" s="37"/>
      <c r="AA33" s="148">
        <f t="shared" si="14"/>
        <v>0</v>
      </c>
      <c r="AB33" s="149">
        <f t="shared" si="15"/>
        <v>0</v>
      </c>
      <c r="AC33" s="149">
        <f t="shared" si="16"/>
        <v>0</v>
      </c>
      <c r="AD33" s="153">
        <f t="shared" si="17"/>
        <v>0</v>
      </c>
      <c r="AE33" s="231">
        <f t="shared" si="18"/>
        <v>0</v>
      </c>
      <c r="AF33" s="231">
        <f t="shared" si="19"/>
        <v>0</v>
      </c>
      <c r="AG33" s="231">
        <f t="shared" si="20"/>
        <v>0</v>
      </c>
      <c r="AH33" s="156">
        <f t="shared" si="21"/>
        <v>0</v>
      </c>
      <c r="AI33" s="56"/>
      <c r="AJ33" s="415">
        <f t="shared" si="12"/>
        <v>0</v>
      </c>
    </row>
    <row r="34" spans="1:36" hidden="1" x14ac:dyDescent="0.2">
      <c r="A34" s="56"/>
      <c r="B34" s="133"/>
      <c r="C34" s="134"/>
      <c r="D34" s="272"/>
      <c r="E34" s="272"/>
      <c r="F34" s="266"/>
      <c r="G34" s="266"/>
      <c r="H34" s="269">
        <f t="shared" si="1"/>
        <v>0</v>
      </c>
      <c r="I34" s="135"/>
      <c r="J34" s="136">
        <f t="shared" si="2"/>
        <v>0</v>
      </c>
      <c r="K34" s="205"/>
      <c r="L34" s="144"/>
      <c r="M34" s="137"/>
      <c r="N34" s="137"/>
      <c r="O34" s="137"/>
      <c r="P34" s="137"/>
      <c r="Q34" s="137"/>
      <c r="R34" s="409"/>
      <c r="S34" s="411"/>
      <c r="T34" s="406"/>
      <c r="U34" s="411"/>
      <c r="V34" s="212">
        <f t="shared" si="13"/>
        <v>0</v>
      </c>
      <c r="W34" s="211">
        <f t="shared" si="3"/>
        <v>0</v>
      </c>
      <c r="X34" s="221"/>
      <c r="Y34" s="207"/>
      <c r="Z34" s="37"/>
      <c r="AA34" s="148">
        <f t="shared" si="14"/>
        <v>0</v>
      </c>
      <c r="AB34" s="149">
        <f t="shared" si="15"/>
        <v>0</v>
      </c>
      <c r="AC34" s="149">
        <f t="shared" si="16"/>
        <v>0</v>
      </c>
      <c r="AD34" s="153">
        <f t="shared" si="17"/>
        <v>0</v>
      </c>
      <c r="AE34" s="231">
        <f t="shared" si="18"/>
        <v>0</v>
      </c>
      <c r="AF34" s="231">
        <f t="shared" si="19"/>
        <v>0</v>
      </c>
      <c r="AG34" s="231">
        <f t="shared" si="20"/>
        <v>0</v>
      </c>
      <c r="AH34" s="156">
        <f t="shared" si="21"/>
        <v>0</v>
      </c>
      <c r="AI34" s="56"/>
      <c r="AJ34" s="415">
        <f t="shared" si="12"/>
        <v>0</v>
      </c>
    </row>
    <row r="35" spans="1:36" hidden="1" x14ac:dyDescent="0.2">
      <c r="A35" s="56"/>
      <c r="B35" s="133"/>
      <c r="C35" s="134"/>
      <c r="D35" s="272"/>
      <c r="E35" s="272"/>
      <c r="F35" s="266"/>
      <c r="G35" s="266"/>
      <c r="H35" s="269">
        <f t="shared" si="1"/>
        <v>0</v>
      </c>
      <c r="I35" s="135"/>
      <c r="J35" s="136">
        <f t="shared" si="2"/>
        <v>0</v>
      </c>
      <c r="K35" s="205"/>
      <c r="L35" s="144"/>
      <c r="M35" s="137"/>
      <c r="N35" s="137"/>
      <c r="O35" s="137"/>
      <c r="P35" s="137"/>
      <c r="Q35" s="137"/>
      <c r="R35" s="409"/>
      <c r="S35" s="411"/>
      <c r="T35" s="406"/>
      <c r="U35" s="411"/>
      <c r="V35" s="212">
        <f t="shared" si="13"/>
        <v>0</v>
      </c>
      <c r="W35" s="211">
        <f t="shared" si="3"/>
        <v>0</v>
      </c>
      <c r="X35" s="221"/>
      <c r="Y35" s="111"/>
      <c r="Z35" s="37"/>
      <c r="AA35" s="148">
        <f t="shared" ref="AA35:AA36" si="22">J35*L35</f>
        <v>0</v>
      </c>
      <c r="AB35" s="149">
        <f t="shared" ref="AB35:AB36" si="23">M35*J35</f>
        <v>0</v>
      </c>
      <c r="AC35" s="149">
        <f t="shared" ref="AC35:AC36" si="24">N35*J35</f>
        <v>0</v>
      </c>
      <c r="AD35" s="153">
        <f t="shared" ref="AD35:AD36" si="25">O35*J35</f>
        <v>0</v>
      </c>
      <c r="AE35" s="231">
        <f t="shared" ref="AE35:AE36" si="26">P35*J35</f>
        <v>0</v>
      </c>
      <c r="AF35" s="231">
        <f t="shared" ref="AF35:AF36" si="27">Q35*J35</f>
        <v>0</v>
      </c>
      <c r="AG35" s="231">
        <f t="shared" ref="AG35:AG36" si="28">R35*J35</f>
        <v>0</v>
      </c>
      <c r="AH35" s="156">
        <f t="shared" ref="AH35:AH36" si="29">SUM(AA35:AG35)</f>
        <v>0</v>
      </c>
      <c r="AI35" s="56"/>
      <c r="AJ35" s="415">
        <f t="shared" si="12"/>
        <v>0</v>
      </c>
    </row>
    <row r="36" spans="1:36" hidden="1" x14ac:dyDescent="0.2">
      <c r="A36" s="56"/>
      <c r="B36" s="133"/>
      <c r="C36" s="134"/>
      <c r="D36" s="272"/>
      <c r="E36" s="272"/>
      <c r="F36" s="266"/>
      <c r="G36" s="266"/>
      <c r="H36" s="269">
        <f t="shared" si="1"/>
        <v>0</v>
      </c>
      <c r="I36" s="135"/>
      <c r="J36" s="136">
        <f t="shared" si="2"/>
        <v>0</v>
      </c>
      <c r="K36" s="205"/>
      <c r="L36" s="144"/>
      <c r="M36" s="137"/>
      <c r="N36" s="137"/>
      <c r="O36" s="137"/>
      <c r="P36" s="137"/>
      <c r="Q36" s="137"/>
      <c r="R36" s="409"/>
      <c r="S36" s="411"/>
      <c r="T36" s="406"/>
      <c r="U36" s="411"/>
      <c r="V36" s="212">
        <f t="shared" si="13"/>
        <v>0</v>
      </c>
      <c r="W36" s="211">
        <f t="shared" si="3"/>
        <v>0</v>
      </c>
      <c r="X36" s="221"/>
      <c r="Y36" s="207"/>
      <c r="Z36" s="37"/>
      <c r="AA36" s="148">
        <f t="shared" si="22"/>
        <v>0</v>
      </c>
      <c r="AB36" s="149">
        <f t="shared" si="23"/>
        <v>0</v>
      </c>
      <c r="AC36" s="149">
        <f t="shared" si="24"/>
        <v>0</v>
      </c>
      <c r="AD36" s="153">
        <f t="shared" si="25"/>
        <v>0</v>
      </c>
      <c r="AE36" s="231">
        <f t="shared" si="26"/>
        <v>0</v>
      </c>
      <c r="AF36" s="231">
        <f t="shared" si="27"/>
        <v>0</v>
      </c>
      <c r="AG36" s="231">
        <f t="shared" si="28"/>
        <v>0</v>
      </c>
      <c r="AH36" s="156">
        <f t="shared" si="29"/>
        <v>0</v>
      </c>
      <c r="AI36" s="56"/>
      <c r="AJ36" s="415">
        <f t="shared" si="12"/>
        <v>0</v>
      </c>
    </row>
    <row r="37" spans="1:36" hidden="1" x14ac:dyDescent="0.2">
      <c r="A37" s="56"/>
      <c r="B37" s="133"/>
      <c r="C37" s="134"/>
      <c r="D37" s="272"/>
      <c r="E37" s="272"/>
      <c r="F37" s="266"/>
      <c r="G37" s="266"/>
      <c r="H37" s="269">
        <f t="shared" si="1"/>
        <v>0</v>
      </c>
      <c r="I37" s="135"/>
      <c r="J37" s="136">
        <f t="shared" si="2"/>
        <v>0</v>
      </c>
      <c r="K37" s="205"/>
      <c r="L37" s="144"/>
      <c r="M37" s="137"/>
      <c r="N37" s="137"/>
      <c r="O37" s="137"/>
      <c r="P37" s="137"/>
      <c r="Q37" s="137"/>
      <c r="R37" s="409"/>
      <c r="S37" s="411"/>
      <c r="T37" s="406"/>
      <c r="U37" s="411"/>
      <c r="V37" s="212">
        <f t="shared" si="13"/>
        <v>0</v>
      </c>
      <c r="W37" s="211">
        <f t="shared" si="3"/>
        <v>0</v>
      </c>
      <c r="X37" s="221"/>
      <c r="Y37" s="111"/>
      <c r="Z37" s="37"/>
      <c r="AA37" s="148">
        <f t="shared" si="14"/>
        <v>0</v>
      </c>
      <c r="AB37" s="149">
        <f t="shared" si="15"/>
        <v>0</v>
      </c>
      <c r="AC37" s="149">
        <f t="shared" si="16"/>
        <v>0</v>
      </c>
      <c r="AD37" s="153">
        <f t="shared" si="17"/>
        <v>0</v>
      </c>
      <c r="AE37" s="231">
        <f t="shared" si="18"/>
        <v>0</v>
      </c>
      <c r="AF37" s="231">
        <f t="shared" si="19"/>
        <v>0</v>
      </c>
      <c r="AG37" s="231">
        <f t="shared" si="20"/>
        <v>0</v>
      </c>
      <c r="AH37" s="156">
        <f t="shared" si="21"/>
        <v>0</v>
      </c>
      <c r="AI37" s="56"/>
      <c r="AJ37" s="415">
        <f t="shared" si="12"/>
        <v>0</v>
      </c>
    </row>
    <row r="38" spans="1:36" hidden="1" x14ac:dyDescent="0.2">
      <c r="A38" s="56"/>
      <c r="B38" s="133"/>
      <c r="C38" s="134"/>
      <c r="D38" s="272"/>
      <c r="E38" s="272"/>
      <c r="F38" s="266"/>
      <c r="G38" s="266"/>
      <c r="H38" s="269">
        <f t="shared" si="1"/>
        <v>0</v>
      </c>
      <c r="I38" s="135"/>
      <c r="J38" s="136">
        <f t="shared" si="2"/>
        <v>0</v>
      </c>
      <c r="K38" s="205"/>
      <c r="L38" s="144"/>
      <c r="M38" s="137"/>
      <c r="N38" s="137"/>
      <c r="O38" s="137"/>
      <c r="P38" s="137"/>
      <c r="Q38" s="137"/>
      <c r="R38" s="409"/>
      <c r="S38" s="411"/>
      <c r="T38" s="406"/>
      <c r="U38" s="411"/>
      <c r="V38" s="212">
        <f t="shared" si="13"/>
        <v>0</v>
      </c>
      <c r="W38" s="211">
        <f t="shared" si="3"/>
        <v>0</v>
      </c>
      <c r="X38" s="221"/>
      <c r="Y38" s="111"/>
      <c r="Z38" s="37"/>
      <c r="AA38" s="148">
        <f t="shared" si="14"/>
        <v>0</v>
      </c>
      <c r="AB38" s="149">
        <f t="shared" si="15"/>
        <v>0</v>
      </c>
      <c r="AC38" s="149">
        <f t="shared" si="16"/>
        <v>0</v>
      </c>
      <c r="AD38" s="153">
        <f t="shared" si="17"/>
        <v>0</v>
      </c>
      <c r="AE38" s="231">
        <f t="shared" si="18"/>
        <v>0</v>
      </c>
      <c r="AF38" s="231">
        <f t="shared" si="19"/>
        <v>0</v>
      </c>
      <c r="AG38" s="231">
        <f t="shared" si="20"/>
        <v>0</v>
      </c>
      <c r="AH38" s="156">
        <f t="shared" si="21"/>
        <v>0</v>
      </c>
      <c r="AI38" s="56"/>
      <c r="AJ38" s="415">
        <f t="shared" si="12"/>
        <v>0</v>
      </c>
    </row>
    <row r="39" spans="1:36" hidden="1" x14ac:dyDescent="0.2">
      <c r="A39" s="56"/>
      <c r="B39" s="133"/>
      <c r="C39" s="134"/>
      <c r="D39" s="272"/>
      <c r="E39" s="272"/>
      <c r="F39" s="266"/>
      <c r="G39" s="266"/>
      <c r="H39" s="269">
        <f t="shared" si="1"/>
        <v>0</v>
      </c>
      <c r="I39" s="135"/>
      <c r="J39" s="136">
        <f t="shared" si="2"/>
        <v>0</v>
      </c>
      <c r="K39" s="205"/>
      <c r="L39" s="144"/>
      <c r="M39" s="137"/>
      <c r="N39" s="137"/>
      <c r="O39" s="137"/>
      <c r="P39" s="137"/>
      <c r="Q39" s="137"/>
      <c r="R39" s="409"/>
      <c r="S39" s="411"/>
      <c r="T39" s="406"/>
      <c r="U39" s="411"/>
      <c r="V39" s="212">
        <f t="shared" si="13"/>
        <v>0</v>
      </c>
      <c r="W39" s="211">
        <f t="shared" si="3"/>
        <v>0</v>
      </c>
      <c r="X39" s="221"/>
      <c r="Y39" s="111"/>
      <c r="Z39" s="37"/>
      <c r="AA39" s="148">
        <f t="shared" si="14"/>
        <v>0</v>
      </c>
      <c r="AB39" s="149">
        <f t="shared" si="15"/>
        <v>0</v>
      </c>
      <c r="AC39" s="149">
        <f t="shared" si="16"/>
        <v>0</v>
      </c>
      <c r="AD39" s="153">
        <f t="shared" si="17"/>
        <v>0</v>
      </c>
      <c r="AE39" s="231">
        <f t="shared" si="18"/>
        <v>0</v>
      </c>
      <c r="AF39" s="231">
        <f t="shared" si="19"/>
        <v>0</v>
      </c>
      <c r="AG39" s="231">
        <f t="shared" si="20"/>
        <v>0</v>
      </c>
      <c r="AH39" s="156">
        <f t="shared" si="21"/>
        <v>0</v>
      </c>
      <c r="AI39" s="56"/>
      <c r="AJ39" s="415">
        <f t="shared" si="12"/>
        <v>0</v>
      </c>
    </row>
    <row r="40" spans="1:36" hidden="1" x14ac:dyDescent="0.2">
      <c r="A40" s="56"/>
      <c r="B40" s="133"/>
      <c r="C40" s="134"/>
      <c r="D40" s="272"/>
      <c r="E40" s="272"/>
      <c r="F40" s="266"/>
      <c r="G40" s="266"/>
      <c r="H40" s="269">
        <f t="shared" si="1"/>
        <v>0</v>
      </c>
      <c r="I40" s="135"/>
      <c r="J40" s="136">
        <f t="shared" si="2"/>
        <v>0</v>
      </c>
      <c r="K40" s="205"/>
      <c r="L40" s="144"/>
      <c r="M40" s="137"/>
      <c r="N40" s="137"/>
      <c r="O40" s="137"/>
      <c r="P40" s="137"/>
      <c r="Q40" s="137"/>
      <c r="R40" s="409"/>
      <c r="S40" s="411"/>
      <c r="T40" s="406"/>
      <c r="U40" s="411"/>
      <c r="V40" s="212">
        <f t="shared" si="13"/>
        <v>0</v>
      </c>
      <c r="W40" s="211">
        <f t="shared" si="3"/>
        <v>0</v>
      </c>
      <c r="X40" s="221"/>
      <c r="Y40" s="111"/>
      <c r="Z40" s="37"/>
      <c r="AA40" s="148">
        <f t="shared" si="14"/>
        <v>0</v>
      </c>
      <c r="AB40" s="149">
        <f t="shared" si="15"/>
        <v>0</v>
      </c>
      <c r="AC40" s="149">
        <f t="shared" si="16"/>
        <v>0</v>
      </c>
      <c r="AD40" s="153">
        <f t="shared" si="17"/>
        <v>0</v>
      </c>
      <c r="AE40" s="231">
        <f t="shared" si="18"/>
        <v>0</v>
      </c>
      <c r="AF40" s="231">
        <f t="shared" si="19"/>
        <v>0</v>
      </c>
      <c r="AG40" s="231">
        <f t="shared" si="20"/>
        <v>0</v>
      </c>
      <c r="AH40" s="156">
        <f t="shared" si="21"/>
        <v>0</v>
      </c>
      <c r="AI40" s="56"/>
      <c r="AJ40" s="415">
        <f t="shared" si="12"/>
        <v>0</v>
      </c>
    </row>
    <row r="41" spans="1:36" hidden="1" x14ac:dyDescent="0.2">
      <c r="A41" s="56"/>
      <c r="B41" s="133"/>
      <c r="C41" s="134"/>
      <c r="D41" s="272"/>
      <c r="E41" s="272"/>
      <c r="F41" s="266"/>
      <c r="G41" s="266"/>
      <c r="H41" s="269">
        <f t="shared" si="1"/>
        <v>0</v>
      </c>
      <c r="I41" s="135"/>
      <c r="J41" s="136">
        <f t="shared" si="2"/>
        <v>0</v>
      </c>
      <c r="K41" s="205"/>
      <c r="L41" s="144"/>
      <c r="M41" s="137"/>
      <c r="N41" s="137"/>
      <c r="O41" s="137"/>
      <c r="P41" s="137"/>
      <c r="Q41" s="137"/>
      <c r="R41" s="409"/>
      <c r="S41" s="411"/>
      <c r="T41" s="406"/>
      <c r="U41" s="411"/>
      <c r="V41" s="212">
        <f t="shared" si="13"/>
        <v>0</v>
      </c>
      <c r="W41" s="211">
        <f t="shared" si="3"/>
        <v>0</v>
      </c>
      <c r="X41" s="221"/>
      <c r="Y41" s="111"/>
      <c r="Z41" s="37"/>
      <c r="AA41" s="148">
        <f t="shared" si="14"/>
        <v>0</v>
      </c>
      <c r="AB41" s="149">
        <f t="shared" si="15"/>
        <v>0</v>
      </c>
      <c r="AC41" s="149">
        <f t="shared" si="16"/>
        <v>0</v>
      </c>
      <c r="AD41" s="153">
        <f t="shared" si="17"/>
        <v>0</v>
      </c>
      <c r="AE41" s="231">
        <f t="shared" si="18"/>
        <v>0</v>
      </c>
      <c r="AF41" s="231">
        <f t="shared" si="19"/>
        <v>0</v>
      </c>
      <c r="AG41" s="231">
        <f t="shared" si="20"/>
        <v>0</v>
      </c>
      <c r="AH41" s="156">
        <f t="shared" si="21"/>
        <v>0</v>
      </c>
      <c r="AI41" s="56"/>
      <c r="AJ41" s="415">
        <f t="shared" si="12"/>
        <v>0</v>
      </c>
    </row>
    <row r="42" spans="1:36" hidden="1" x14ac:dyDescent="0.2">
      <c r="A42" s="56"/>
      <c r="B42" s="133"/>
      <c r="C42" s="134"/>
      <c r="D42" s="272"/>
      <c r="E42" s="272"/>
      <c r="F42" s="266"/>
      <c r="G42" s="266"/>
      <c r="H42" s="269">
        <f t="shared" si="1"/>
        <v>0</v>
      </c>
      <c r="I42" s="135"/>
      <c r="J42" s="136">
        <f t="shared" si="2"/>
        <v>0</v>
      </c>
      <c r="K42" s="205"/>
      <c r="L42" s="144"/>
      <c r="M42" s="137"/>
      <c r="N42" s="137"/>
      <c r="O42" s="137"/>
      <c r="P42" s="137"/>
      <c r="Q42" s="137"/>
      <c r="R42" s="409"/>
      <c r="S42" s="411"/>
      <c r="T42" s="406"/>
      <c r="U42" s="411"/>
      <c r="V42" s="212">
        <f t="shared" si="13"/>
        <v>0</v>
      </c>
      <c r="W42" s="211">
        <f t="shared" si="3"/>
        <v>0</v>
      </c>
      <c r="X42" s="221"/>
      <c r="Y42" s="207"/>
      <c r="Z42" s="37"/>
      <c r="AA42" s="148">
        <f t="shared" si="14"/>
        <v>0</v>
      </c>
      <c r="AB42" s="149">
        <f t="shared" si="15"/>
        <v>0</v>
      </c>
      <c r="AC42" s="149">
        <f t="shared" si="16"/>
        <v>0</v>
      </c>
      <c r="AD42" s="153">
        <f t="shared" si="17"/>
        <v>0</v>
      </c>
      <c r="AE42" s="231">
        <f t="shared" si="18"/>
        <v>0</v>
      </c>
      <c r="AF42" s="231">
        <f t="shared" si="19"/>
        <v>0</v>
      </c>
      <c r="AG42" s="231">
        <f t="shared" si="20"/>
        <v>0</v>
      </c>
      <c r="AH42" s="156">
        <f t="shared" si="21"/>
        <v>0</v>
      </c>
      <c r="AI42" s="56"/>
      <c r="AJ42" s="415">
        <f t="shared" si="12"/>
        <v>0</v>
      </c>
    </row>
    <row r="43" spans="1:36" hidden="1" x14ac:dyDescent="0.2">
      <c r="A43" s="56"/>
      <c r="B43" s="133"/>
      <c r="C43" s="134"/>
      <c r="D43" s="272"/>
      <c r="E43" s="272"/>
      <c r="F43" s="266"/>
      <c r="G43" s="266"/>
      <c r="H43" s="269">
        <f t="shared" ref="H43:H90" si="30">IF(OR(F43=0,G43=0),0,ROUND(DAYS360(F43,G43)/30,1))</f>
        <v>0</v>
      </c>
      <c r="I43" s="135"/>
      <c r="J43" s="136">
        <f t="shared" ref="J43:J90" si="31">I43*C43*H43</f>
        <v>0</v>
      </c>
      <c r="K43" s="205"/>
      <c r="L43" s="144"/>
      <c r="M43" s="137"/>
      <c r="N43" s="137"/>
      <c r="O43" s="137"/>
      <c r="P43" s="137"/>
      <c r="Q43" s="137"/>
      <c r="R43" s="409"/>
      <c r="S43" s="411"/>
      <c r="T43" s="406"/>
      <c r="U43" s="411"/>
      <c r="V43" s="212">
        <f t="shared" si="13"/>
        <v>0</v>
      </c>
      <c r="W43" s="211">
        <f t="shared" si="3"/>
        <v>0</v>
      </c>
      <c r="X43" s="221"/>
      <c r="Y43" s="207"/>
      <c r="Z43" s="37"/>
      <c r="AA43" s="148">
        <f t="shared" ref="AA43:AA90" si="32">J43*L43</f>
        <v>0</v>
      </c>
      <c r="AB43" s="149">
        <f t="shared" ref="AB43:AB90" si="33">M43*J43</f>
        <v>0</v>
      </c>
      <c r="AC43" s="149">
        <f t="shared" ref="AC43:AC90" si="34">N43*J43</f>
        <v>0</v>
      </c>
      <c r="AD43" s="153">
        <f t="shared" ref="AD43:AD90" si="35">O43*J43</f>
        <v>0</v>
      </c>
      <c r="AE43" s="231">
        <f t="shared" ref="AE43:AE90" si="36">P43*J43</f>
        <v>0</v>
      </c>
      <c r="AF43" s="231">
        <f t="shared" ref="AF43:AF90" si="37">Q43*J43</f>
        <v>0</v>
      </c>
      <c r="AG43" s="231">
        <f t="shared" ref="AG43:AG90" si="38">R43*J43</f>
        <v>0</v>
      </c>
      <c r="AH43" s="156">
        <f t="shared" ref="AH43:AH90" si="39">SUM(AA43:AG43)</f>
        <v>0</v>
      </c>
      <c r="AI43" s="56"/>
      <c r="AJ43" s="415">
        <f t="shared" si="12"/>
        <v>0</v>
      </c>
    </row>
    <row r="44" spans="1:36" hidden="1" x14ac:dyDescent="0.2">
      <c r="A44" s="56"/>
      <c r="B44" s="133"/>
      <c r="C44" s="134"/>
      <c r="D44" s="272"/>
      <c r="E44" s="272"/>
      <c r="F44" s="266"/>
      <c r="G44" s="266"/>
      <c r="H44" s="269">
        <f t="shared" si="30"/>
        <v>0</v>
      </c>
      <c r="I44" s="135"/>
      <c r="J44" s="136">
        <f t="shared" si="31"/>
        <v>0</v>
      </c>
      <c r="K44" s="205"/>
      <c r="L44" s="144"/>
      <c r="M44" s="137"/>
      <c r="N44" s="137"/>
      <c r="O44" s="137"/>
      <c r="P44" s="137"/>
      <c r="Q44" s="137"/>
      <c r="R44" s="409"/>
      <c r="S44" s="411"/>
      <c r="T44" s="406"/>
      <c r="U44" s="411"/>
      <c r="V44" s="212">
        <f t="shared" si="13"/>
        <v>0</v>
      </c>
      <c r="W44" s="211">
        <f t="shared" si="3"/>
        <v>0</v>
      </c>
      <c r="X44" s="221"/>
      <c r="Y44" s="207"/>
      <c r="Z44" s="37"/>
      <c r="AA44" s="148">
        <f t="shared" si="32"/>
        <v>0</v>
      </c>
      <c r="AB44" s="149">
        <f t="shared" si="33"/>
        <v>0</v>
      </c>
      <c r="AC44" s="149">
        <f t="shared" si="34"/>
        <v>0</v>
      </c>
      <c r="AD44" s="153">
        <f t="shared" si="35"/>
        <v>0</v>
      </c>
      <c r="AE44" s="231">
        <f t="shared" si="36"/>
        <v>0</v>
      </c>
      <c r="AF44" s="231">
        <f t="shared" si="37"/>
        <v>0</v>
      </c>
      <c r="AG44" s="231">
        <f t="shared" si="38"/>
        <v>0</v>
      </c>
      <c r="AH44" s="156">
        <f t="shared" si="39"/>
        <v>0</v>
      </c>
      <c r="AI44" s="56"/>
      <c r="AJ44" s="415">
        <f t="shared" si="12"/>
        <v>0</v>
      </c>
    </row>
    <row r="45" spans="1:36" hidden="1" x14ac:dyDescent="0.2">
      <c r="A45" s="56"/>
      <c r="B45" s="133"/>
      <c r="C45" s="134"/>
      <c r="D45" s="272"/>
      <c r="E45" s="272"/>
      <c r="F45" s="266"/>
      <c r="G45" s="266"/>
      <c r="H45" s="269">
        <f t="shared" si="30"/>
        <v>0</v>
      </c>
      <c r="I45" s="135"/>
      <c r="J45" s="136">
        <f t="shared" si="31"/>
        <v>0</v>
      </c>
      <c r="K45" s="205"/>
      <c r="L45" s="144"/>
      <c r="M45" s="137"/>
      <c r="N45" s="137"/>
      <c r="O45" s="137"/>
      <c r="P45" s="137"/>
      <c r="Q45" s="137"/>
      <c r="R45" s="409"/>
      <c r="S45" s="411"/>
      <c r="T45" s="406"/>
      <c r="U45" s="411"/>
      <c r="V45" s="212">
        <f t="shared" si="13"/>
        <v>0</v>
      </c>
      <c r="W45" s="211">
        <f t="shared" si="3"/>
        <v>0</v>
      </c>
      <c r="X45" s="221"/>
      <c r="Y45" s="207"/>
      <c r="Z45" s="37"/>
      <c r="AA45" s="148">
        <f t="shared" si="32"/>
        <v>0</v>
      </c>
      <c r="AB45" s="149">
        <f t="shared" si="33"/>
        <v>0</v>
      </c>
      <c r="AC45" s="149">
        <f t="shared" si="34"/>
        <v>0</v>
      </c>
      <c r="AD45" s="153">
        <f t="shared" si="35"/>
        <v>0</v>
      </c>
      <c r="AE45" s="231">
        <f t="shared" si="36"/>
        <v>0</v>
      </c>
      <c r="AF45" s="231">
        <f t="shared" si="37"/>
        <v>0</v>
      </c>
      <c r="AG45" s="231">
        <f t="shared" si="38"/>
        <v>0</v>
      </c>
      <c r="AH45" s="156">
        <f t="shared" si="39"/>
        <v>0</v>
      </c>
      <c r="AI45" s="56"/>
      <c r="AJ45" s="415">
        <f t="shared" si="12"/>
        <v>0</v>
      </c>
    </row>
    <row r="46" spans="1:36" hidden="1" x14ac:dyDescent="0.2">
      <c r="A46" s="56"/>
      <c r="B46" s="133"/>
      <c r="C46" s="134"/>
      <c r="D46" s="272"/>
      <c r="E46" s="272"/>
      <c r="F46" s="266"/>
      <c r="G46" s="266"/>
      <c r="H46" s="269">
        <f t="shared" si="30"/>
        <v>0</v>
      </c>
      <c r="I46" s="135"/>
      <c r="J46" s="136">
        <f t="shared" si="31"/>
        <v>0</v>
      </c>
      <c r="K46" s="205"/>
      <c r="L46" s="144"/>
      <c r="M46" s="137"/>
      <c r="N46" s="137"/>
      <c r="O46" s="137"/>
      <c r="P46" s="137"/>
      <c r="Q46" s="137"/>
      <c r="R46" s="409"/>
      <c r="S46" s="411"/>
      <c r="T46" s="406"/>
      <c r="U46" s="411"/>
      <c r="V46" s="212">
        <f t="shared" si="13"/>
        <v>0</v>
      </c>
      <c r="W46" s="211">
        <f t="shared" si="3"/>
        <v>0</v>
      </c>
      <c r="X46" s="221"/>
      <c r="Y46" s="207"/>
      <c r="Z46" s="37"/>
      <c r="AA46" s="148">
        <f t="shared" si="32"/>
        <v>0</v>
      </c>
      <c r="AB46" s="149">
        <f t="shared" si="33"/>
        <v>0</v>
      </c>
      <c r="AC46" s="149">
        <f t="shared" si="34"/>
        <v>0</v>
      </c>
      <c r="AD46" s="153">
        <f t="shared" si="35"/>
        <v>0</v>
      </c>
      <c r="AE46" s="231">
        <f t="shared" si="36"/>
        <v>0</v>
      </c>
      <c r="AF46" s="231">
        <f t="shared" si="37"/>
        <v>0</v>
      </c>
      <c r="AG46" s="231">
        <f t="shared" si="38"/>
        <v>0</v>
      </c>
      <c r="AH46" s="156">
        <f t="shared" si="39"/>
        <v>0</v>
      </c>
      <c r="AI46" s="56"/>
      <c r="AJ46" s="415">
        <f t="shared" si="12"/>
        <v>0</v>
      </c>
    </row>
    <row r="47" spans="1:36" hidden="1" x14ac:dyDescent="0.2">
      <c r="A47" s="56"/>
      <c r="B47" s="133"/>
      <c r="C47" s="134"/>
      <c r="D47" s="272"/>
      <c r="E47" s="272"/>
      <c r="F47" s="266"/>
      <c r="G47" s="266"/>
      <c r="H47" s="269">
        <f t="shared" si="30"/>
        <v>0</v>
      </c>
      <c r="I47" s="135"/>
      <c r="J47" s="136">
        <f t="shared" si="31"/>
        <v>0</v>
      </c>
      <c r="K47" s="205"/>
      <c r="L47" s="144"/>
      <c r="M47" s="137"/>
      <c r="N47" s="137"/>
      <c r="O47" s="137"/>
      <c r="P47" s="137"/>
      <c r="Q47" s="137"/>
      <c r="R47" s="409"/>
      <c r="S47" s="411"/>
      <c r="T47" s="406"/>
      <c r="U47" s="411"/>
      <c r="V47" s="212">
        <f t="shared" si="13"/>
        <v>0</v>
      </c>
      <c r="W47" s="211">
        <f t="shared" si="3"/>
        <v>0</v>
      </c>
      <c r="X47" s="221"/>
      <c r="Y47" s="207"/>
      <c r="Z47" s="37"/>
      <c r="AA47" s="148">
        <f t="shared" si="32"/>
        <v>0</v>
      </c>
      <c r="AB47" s="149">
        <f t="shared" si="33"/>
        <v>0</v>
      </c>
      <c r="AC47" s="149">
        <f t="shared" si="34"/>
        <v>0</v>
      </c>
      <c r="AD47" s="153">
        <f t="shared" si="35"/>
        <v>0</v>
      </c>
      <c r="AE47" s="231">
        <f t="shared" si="36"/>
        <v>0</v>
      </c>
      <c r="AF47" s="231">
        <f t="shared" si="37"/>
        <v>0</v>
      </c>
      <c r="AG47" s="231">
        <f t="shared" si="38"/>
        <v>0</v>
      </c>
      <c r="AH47" s="156">
        <f t="shared" si="39"/>
        <v>0</v>
      </c>
      <c r="AI47" s="56"/>
      <c r="AJ47" s="415">
        <f t="shared" si="12"/>
        <v>0</v>
      </c>
    </row>
    <row r="48" spans="1:36" hidden="1" x14ac:dyDescent="0.2">
      <c r="A48" s="56"/>
      <c r="B48" s="133"/>
      <c r="C48" s="134"/>
      <c r="D48" s="272"/>
      <c r="E48" s="272"/>
      <c r="F48" s="266"/>
      <c r="G48" s="266"/>
      <c r="H48" s="269">
        <f t="shared" si="30"/>
        <v>0</v>
      </c>
      <c r="I48" s="135"/>
      <c r="J48" s="136">
        <f t="shared" si="31"/>
        <v>0</v>
      </c>
      <c r="K48" s="205"/>
      <c r="L48" s="144"/>
      <c r="M48" s="137"/>
      <c r="N48" s="137"/>
      <c r="O48" s="137"/>
      <c r="P48" s="137"/>
      <c r="Q48" s="137"/>
      <c r="R48" s="409"/>
      <c r="S48" s="411"/>
      <c r="T48" s="406"/>
      <c r="U48" s="411"/>
      <c r="V48" s="212">
        <f t="shared" si="13"/>
        <v>0</v>
      </c>
      <c r="W48" s="211">
        <f t="shared" si="3"/>
        <v>0</v>
      </c>
      <c r="X48" s="221"/>
      <c r="Y48" s="207"/>
      <c r="Z48" s="37"/>
      <c r="AA48" s="148">
        <f t="shared" si="32"/>
        <v>0</v>
      </c>
      <c r="AB48" s="149">
        <f t="shared" si="33"/>
        <v>0</v>
      </c>
      <c r="AC48" s="149">
        <f t="shared" si="34"/>
        <v>0</v>
      </c>
      <c r="AD48" s="153">
        <f t="shared" si="35"/>
        <v>0</v>
      </c>
      <c r="AE48" s="231">
        <f t="shared" si="36"/>
        <v>0</v>
      </c>
      <c r="AF48" s="231">
        <f t="shared" si="37"/>
        <v>0</v>
      </c>
      <c r="AG48" s="231">
        <f t="shared" si="38"/>
        <v>0</v>
      </c>
      <c r="AH48" s="156">
        <f t="shared" si="39"/>
        <v>0</v>
      </c>
      <c r="AI48" s="56"/>
      <c r="AJ48" s="415">
        <f t="shared" si="12"/>
        <v>0</v>
      </c>
    </row>
    <row r="49" spans="1:36" hidden="1" x14ac:dyDescent="0.2">
      <c r="A49" s="56"/>
      <c r="B49" s="133"/>
      <c r="C49" s="134"/>
      <c r="D49" s="272"/>
      <c r="E49" s="272"/>
      <c r="F49" s="266"/>
      <c r="G49" s="266"/>
      <c r="H49" s="269">
        <f t="shared" si="30"/>
        <v>0</v>
      </c>
      <c r="I49" s="135"/>
      <c r="J49" s="136">
        <f t="shared" si="31"/>
        <v>0</v>
      </c>
      <c r="K49" s="205"/>
      <c r="L49" s="144"/>
      <c r="M49" s="137"/>
      <c r="N49" s="137"/>
      <c r="O49" s="137"/>
      <c r="P49" s="137"/>
      <c r="Q49" s="137"/>
      <c r="R49" s="409"/>
      <c r="S49" s="411"/>
      <c r="T49" s="406"/>
      <c r="U49" s="411"/>
      <c r="V49" s="212">
        <f t="shared" si="13"/>
        <v>0</v>
      </c>
      <c r="W49" s="211">
        <f t="shared" si="3"/>
        <v>0</v>
      </c>
      <c r="X49" s="221"/>
      <c r="Y49" s="207"/>
      <c r="Z49" s="37"/>
      <c r="AA49" s="148">
        <f t="shared" si="32"/>
        <v>0</v>
      </c>
      <c r="AB49" s="149">
        <f t="shared" si="33"/>
        <v>0</v>
      </c>
      <c r="AC49" s="149">
        <f t="shared" si="34"/>
        <v>0</v>
      </c>
      <c r="AD49" s="153">
        <f t="shared" si="35"/>
        <v>0</v>
      </c>
      <c r="AE49" s="231">
        <f t="shared" si="36"/>
        <v>0</v>
      </c>
      <c r="AF49" s="231">
        <f t="shared" si="37"/>
        <v>0</v>
      </c>
      <c r="AG49" s="231">
        <f t="shared" si="38"/>
        <v>0</v>
      </c>
      <c r="AH49" s="156">
        <f t="shared" si="39"/>
        <v>0</v>
      </c>
      <c r="AI49" s="56"/>
      <c r="AJ49" s="415">
        <f t="shared" si="12"/>
        <v>0</v>
      </c>
    </row>
    <row r="50" spans="1:36" hidden="1" x14ac:dyDescent="0.2">
      <c r="A50" s="56"/>
      <c r="B50" s="133"/>
      <c r="C50" s="134"/>
      <c r="D50" s="272"/>
      <c r="E50" s="272"/>
      <c r="F50" s="266"/>
      <c r="G50" s="266"/>
      <c r="H50" s="269">
        <f t="shared" si="30"/>
        <v>0</v>
      </c>
      <c r="I50" s="135"/>
      <c r="J50" s="136">
        <f t="shared" si="31"/>
        <v>0</v>
      </c>
      <c r="K50" s="205"/>
      <c r="L50" s="144"/>
      <c r="M50" s="137"/>
      <c r="N50" s="137"/>
      <c r="O50" s="137"/>
      <c r="P50" s="137"/>
      <c r="Q50" s="137"/>
      <c r="R50" s="409"/>
      <c r="S50" s="411"/>
      <c r="T50" s="406"/>
      <c r="U50" s="411"/>
      <c r="V50" s="212">
        <f t="shared" si="13"/>
        <v>0</v>
      </c>
      <c r="W50" s="211">
        <f t="shared" si="3"/>
        <v>0</v>
      </c>
      <c r="X50" s="221"/>
      <c r="Y50" s="207"/>
      <c r="Z50" s="37"/>
      <c r="AA50" s="148">
        <f t="shared" si="32"/>
        <v>0</v>
      </c>
      <c r="AB50" s="149">
        <f t="shared" si="33"/>
        <v>0</v>
      </c>
      <c r="AC50" s="149">
        <f t="shared" si="34"/>
        <v>0</v>
      </c>
      <c r="AD50" s="153">
        <f t="shared" si="35"/>
        <v>0</v>
      </c>
      <c r="AE50" s="231">
        <f t="shared" si="36"/>
        <v>0</v>
      </c>
      <c r="AF50" s="231">
        <f t="shared" si="37"/>
        <v>0</v>
      </c>
      <c r="AG50" s="231">
        <f t="shared" si="38"/>
        <v>0</v>
      </c>
      <c r="AH50" s="156">
        <f t="shared" si="39"/>
        <v>0</v>
      </c>
      <c r="AI50" s="56"/>
      <c r="AJ50" s="415">
        <f t="shared" si="12"/>
        <v>0</v>
      </c>
    </row>
    <row r="51" spans="1:36" hidden="1" x14ac:dyDescent="0.2">
      <c r="A51" s="56"/>
      <c r="B51" s="133"/>
      <c r="C51" s="134"/>
      <c r="D51" s="272"/>
      <c r="E51" s="272"/>
      <c r="F51" s="266"/>
      <c r="G51" s="266"/>
      <c r="H51" s="269">
        <f t="shared" si="30"/>
        <v>0</v>
      </c>
      <c r="I51" s="135"/>
      <c r="J51" s="136">
        <f t="shared" si="31"/>
        <v>0</v>
      </c>
      <c r="K51" s="205"/>
      <c r="L51" s="144"/>
      <c r="M51" s="137"/>
      <c r="N51" s="137"/>
      <c r="O51" s="137"/>
      <c r="P51" s="137"/>
      <c r="Q51" s="137"/>
      <c r="R51" s="409"/>
      <c r="S51" s="411"/>
      <c r="T51" s="406"/>
      <c r="U51" s="411"/>
      <c r="V51" s="212">
        <f t="shared" si="13"/>
        <v>0</v>
      </c>
      <c r="W51" s="211">
        <f t="shared" si="3"/>
        <v>0</v>
      </c>
      <c r="X51" s="221"/>
      <c r="Y51" s="207"/>
      <c r="Z51" s="37"/>
      <c r="AA51" s="148">
        <f t="shared" si="32"/>
        <v>0</v>
      </c>
      <c r="AB51" s="149">
        <f t="shared" si="33"/>
        <v>0</v>
      </c>
      <c r="AC51" s="149">
        <f t="shared" si="34"/>
        <v>0</v>
      </c>
      <c r="AD51" s="153">
        <f t="shared" si="35"/>
        <v>0</v>
      </c>
      <c r="AE51" s="231">
        <f t="shared" si="36"/>
        <v>0</v>
      </c>
      <c r="AF51" s="231">
        <f t="shared" si="37"/>
        <v>0</v>
      </c>
      <c r="AG51" s="231">
        <f t="shared" si="38"/>
        <v>0</v>
      </c>
      <c r="AH51" s="156">
        <f t="shared" si="39"/>
        <v>0</v>
      </c>
      <c r="AI51" s="56"/>
      <c r="AJ51" s="415">
        <f t="shared" si="12"/>
        <v>0</v>
      </c>
    </row>
    <row r="52" spans="1:36" hidden="1" x14ac:dyDescent="0.2">
      <c r="A52" s="56"/>
      <c r="B52" s="133"/>
      <c r="C52" s="134"/>
      <c r="D52" s="272"/>
      <c r="E52" s="272"/>
      <c r="F52" s="266"/>
      <c r="G52" s="266"/>
      <c r="H52" s="269">
        <f t="shared" si="30"/>
        <v>0</v>
      </c>
      <c r="I52" s="135"/>
      <c r="J52" s="136">
        <f t="shared" si="31"/>
        <v>0</v>
      </c>
      <c r="K52" s="205"/>
      <c r="L52" s="144"/>
      <c r="M52" s="137"/>
      <c r="N52" s="137"/>
      <c r="O52" s="137"/>
      <c r="P52" s="137"/>
      <c r="Q52" s="137"/>
      <c r="R52" s="409"/>
      <c r="S52" s="411"/>
      <c r="T52" s="406"/>
      <c r="U52" s="411"/>
      <c r="V52" s="212">
        <f t="shared" si="13"/>
        <v>0</v>
      </c>
      <c r="W52" s="211">
        <f t="shared" si="3"/>
        <v>0</v>
      </c>
      <c r="X52" s="221"/>
      <c r="Y52" s="207"/>
      <c r="Z52" s="37"/>
      <c r="AA52" s="148">
        <f t="shared" si="32"/>
        <v>0</v>
      </c>
      <c r="AB52" s="149">
        <f t="shared" si="33"/>
        <v>0</v>
      </c>
      <c r="AC52" s="149">
        <f t="shared" si="34"/>
        <v>0</v>
      </c>
      <c r="AD52" s="153">
        <f t="shared" si="35"/>
        <v>0</v>
      </c>
      <c r="AE52" s="231">
        <f t="shared" si="36"/>
        <v>0</v>
      </c>
      <c r="AF52" s="231">
        <f t="shared" si="37"/>
        <v>0</v>
      </c>
      <c r="AG52" s="231">
        <f t="shared" si="38"/>
        <v>0</v>
      </c>
      <c r="AH52" s="156">
        <f t="shared" si="39"/>
        <v>0</v>
      </c>
      <c r="AI52" s="56"/>
      <c r="AJ52" s="415">
        <f t="shared" si="12"/>
        <v>0</v>
      </c>
    </row>
    <row r="53" spans="1:36" hidden="1" x14ac:dyDescent="0.2">
      <c r="A53" s="56"/>
      <c r="B53" s="133"/>
      <c r="C53" s="134"/>
      <c r="D53" s="272"/>
      <c r="E53" s="272"/>
      <c r="F53" s="266"/>
      <c r="G53" s="266"/>
      <c r="H53" s="269">
        <f t="shared" si="30"/>
        <v>0</v>
      </c>
      <c r="I53" s="135"/>
      <c r="J53" s="136">
        <f t="shared" si="31"/>
        <v>0</v>
      </c>
      <c r="K53" s="205"/>
      <c r="L53" s="144"/>
      <c r="M53" s="137"/>
      <c r="N53" s="137"/>
      <c r="O53" s="137"/>
      <c r="P53" s="137"/>
      <c r="Q53" s="137"/>
      <c r="R53" s="409"/>
      <c r="S53" s="411"/>
      <c r="T53" s="406"/>
      <c r="U53" s="411"/>
      <c r="V53" s="212">
        <f t="shared" si="13"/>
        <v>0</v>
      </c>
      <c r="W53" s="211">
        <f t="shared" si="3"/>
        <v>0</v>
      </c>
      <c r="X53" s="221"/>
      <c r="Y53" s="207"/>
      <c r="Z53" s="37"/>
      <c r="AA53" s="148">
        <f t="shared" si="32"/>
        <v>0</v>
      </c>
      <c r="AB53" s="149">
        <f t="shared" si="33"/>
        <v>0</v>
      </c>
      <c r="AC53" s="149">
        <f t="shared" si="34"/>
        <v>0</v>
      </c>
      <c r="AD53" s="153">
        <f t="shared" si="35"/>
        <v>0</v>
      </c>
      <c r="AE53" s="231">
        <f t="shared" si="36"/>
        <v>0</v>
      </c>
      <c r="AF53" s="231">
        <f t="shared" si="37"/>
        <v>0</v>
      </c>
      <c r="AG53" s="231">
        <f t="shared" si="38"/>
        <v>0</v>
      </c>
      <c r="AH53" s="156">
        <f t="shared" si="39"/>
        <v>0</v>
      </c>
      <c r="AI53" s="56"/>
      <c r="AJ53" s="415">
        <f t="shared" si="12"/>
        <v>0</v>
      </c>
    </row>
    <row r="54" spans="1:36" hidden="1" x14ac:dyDescent="0.2">
      <c r="A54" s="56"/>
      <c r="B54" s="133"/>
      <c r="C54" s="134"/>
      <c r="D54" s="272"/>
      <c r="E54" s="272"/>
      <c r="F54" s="266"/>
      <c r="G54" s="266"/>
      <c r="H54" s="269">
        <f t="shared" si="30"/>
        <v>0</v>
      </c>
      <c r="I54" s="135"/>
      <c r="J54" s="136">
        <f t="shared" si="31"/>
        <v>0</v>
      </c>
      <c r="K54" s="205"/>
      <c r="L54" s="144"/>
      <c r="M54" s="137"/>
      <c r="N54" s="137"/>
      <c r="O54" s="137"/>
      <c r="P54" s="137"/>
      <c r="Q54" s="137"/>
      <c r="R54" s="409"/>
      <c r="S54" s="411"/>
      <c r="T54" s="406"/>
      <c r="U54" s="411"/>
      <c r="V54" s="212">
        <f t="shared" si="13"/>
        <v>0</v>
      </c>
      <c r="W54" s="211">
        <f t="shared" si="3"/>
        <v>0</v>
      </c>
      <c r="X54" s="221"/>
      <c r="Y54" s="207"/>
      <c r="Z54" s="37"/>
      <c r="AA54" s="148">
        <f t="shared" si="32"/>
        <v>0</v>
      </c>
      <c r="AB54" s="149">
        <f t="shared" si="33"/>
        <v>0</v>
      </c>
      <c r="AC54" s="149">
        <f t="shared" si="34"/>
        <v>0</v>
      </c>
      <c r="AD54" s="153">
        <f t="shared" si="35"/>
        <v>0</v>
      </c>
      <c r="AE54" s="231">
        <f t="shared" si="36"/>
        <v>0</v>
      </c>
      <c r="AF54" s="231">
        <f t="shared" si="37"/>
        <v>0</v>
      </c>
      <c r="AG54" s="231">
        <f t="shared" si="38"/>
        <v>0</v>
      </c>
      <c r="AH54" s="156">
        <f t="shared" si="39"/>
        <v>0</v>
      </c>
      <c r="AI54" s="56"/>
      <c r="AJ54" s="415">
        <f t="shared" si="12"/>
        <v>0</v>
      </c>
    </row>
    <row r="55" spans="1:36" hidden="1" x14ac:dyDescent="0.2">
      <c r="A55" s="56"/>
      <c r="B55" s="133"/>
      <c r="C55" s="134"/>
      <c r="D55" s="272"/>
      <c r="E55" s="272"/>
      <c r="F55" s="266"/>
      <c r="G55" s="266"/>
      <c r="H55" s="269">
        <f t="shared" si="30"/>
        <v>0</v>
      </c>
      <c r="I55" s="135"/>
      <c r="J55" s="136">
        <f t="shared" si="31"/>
        <v>0</v>
      </c>
      <c r="K55" s="205"/>
      <c r="L55" s="144"/>
      <c r="M55" s="137"/>
      <c r="N55" s="137"/>
      <c r="O55" s="137"/>
      <c r="P55" s="137"/>
      <c r="Q55" s="137"/>
      <c r="R55" s="409"/>
      <c r="S55" s="411"/>
      <c r="T55" s="406"/>
      <c r="U55" s="411"/>
      <c r="V55" s="212">
        <f t="shared" si="13"/>
        <v>0</v>
      </c>
      <c r="W55" s="211">
        <f t="shared" si="3"/>
        <v>0</v>
      </c>
      <c r="X55" s="221"/>
      <c r="Y55" s="207"/>
      <c r="Z55" s="37"/>
      <c r="AA55" s="148">
        <f t="shared" si="32"/>
        <v>0</v>
      </c>
      <c r="AB55" s="149">
        <f t="shared" si="33"/>
        <v>0</v>
      </c>
      <c r="AC55" s="149">
        <f t="shared" si="34"/>
        <v>0</v>
      </c>
      <c r="AD55" s="153">
        <f t="shared" si="35"/>
        <v>0</v>
      </c>
      <c r="AE55" s="231">
        <f t="shared" si="36"/>
        <v>0</v>
      </c>
      <c r="AF55" s="231">
        <f t="shared" si="37"/>
        <v>0</v>
      </c>
      <c r="AG55" s="231">
        <f t="shared" si="38"/>
        <v>0</v>
      </c>
      <c r="AH55" s="156">
        <f t="shared" si="39"/>
        <v>0</v>
      </c>
      <c r="AI55" s="56"/>
      <c r="AJ55" s="415">
        <f t="shared" si="12"/>
        <v>0</v>
      </c>
    </row>
    <row r="56" spans="1:36" hidden="1" x14ac:dyDescent="0.2">
      <c r="A56" s="56"/>
      <c r="B56" s="133"/>
      <c r="C56" s="134"/>
      <c r="D56" s="272"/>
      <c r="E56" s="272"/>
      <c r="F56" s="266"/>
      <c r="G56" s="266"/>
      <c r="H56" s="269">
        <f t="shared" si="30"/>
        <v>0</v>
      </c>
      <c r="I56" s="135"/>
      <c r="J56" s="136">
        <f t="shared" si="31"/>
        <v>0</v>
      </c>
      <c r="K56" s="205"/>
      <c r="L56" s="144"/>
      <c r="M56" s="137"/>
      <c r="N56" s="137"/>
      <c r="O56" s="137"/>
      <c r="P56" s="137"/>
      <c r="Q56" s="137"/>
      <c r="R56" s="409"/>
      <c r="S56" s="411"/>
      <c r="T56" s="406"/>
      <c r="U56" s="411"/>
      <c r="V56" s="212">
        <f t="shared" si="13"/>
        <v>0</v>
      </c>
      <c r="W56" s="211">
        <f t="shared" si="3"/>
        <v>0</v>
      </c>
      <c r="X56" s="221"/>
      <c r="Y56" s="207"/>
      <c r="Z56" s="37"/>
      <c r="AA56" s="148">
        <f t="shared" si="32"/>
        <v>0</v>
      </c>
      <c r="AB56" s="149">
        <f t="shared" si="33"/>
        <v>0</v>
      </c>
      <c r="AC56" s="149">
        <f t="shared" si="34"/>
        <v>0</v>
      </c>
      <c r="AD56" s="153">
        <f t="shared" si="35"/>
        <v>0</v>
      </c>
      <c r="AE56" s="231">
        <f t="shared" si="36"/>
        <v>0</v>
      </c>
      <c r="AF56" s="231">
        <f t="shared" si="37"/>
        <v>0</v>
      </c>
      <c r="AG56" s="231">
        <f t="shared" si="38"/>
        <v>0</v>
      </c>
      <c r="AH56" s="156">
        <f t="shared" si="39"/>
        <v>0</v>
      </c>
      <c r="AI56" s="56"/>
      <c r="AJ56" s="415">
        <f t="shared" si="12"/>
        <v>0</v>
      </c>
    </row>
    <row r="57" spans="1:36" hidden="1" x14ac:dyDescent="0.2">
      <c r="A57" s="56"/>
      <c r="B57" s="133"/>
      <c r="C57" s="134"/>
      <c r="D57" s="272"/>
      <c r="E57" s="272"/>
      <c r="F57" s="266"/>
      <c r="G57" s="266"/>
      <c r="H57" s="269">
        <f t="shared" si="30"/>
        <v>0</v>
      </c>
      <c r="I57" s="135"/>
      <c r="J57" s="136">
        <f t="shared" si="31"/>
        <v>0</v>
      </c>
      <c r="K57" s="205"/>
      <c r="L57" s="144"/>
      <c r="M57" s="137"/>
      <c r="N57" s="137"/>
      <c r="O57" s="137"/>
      <c r="P57" s="137"/>
      <c r="Q57" s="137"/>
      <c r="R57" s="409"/>
      <c r="S57" s="411"/>
      <c r="T57" s="406"/>
      <c r="U57" s="411"/>
      <c r="V57" s="212">
        <f t="shared" si="13"/>
        <v>0</v>
      </c>
      <c r="W57" s="211">
        <f t="shared" si="3"/>
        <v>0</v>
      </c>
      <c r="X57" s="221"/>
      <c r="Y57" s="207"/>
      <c r="Z57" s="37"/>
      <c r="AA57" s="148">
        <f t="shared" si="32"/>
        <v>0</v>
      </c>
      <c r="AB57" s="149">
        <f t="shared" si="33"/>
        <v>0</v>
      </c>
      <c r="AC57" s="149">
        <f t="shared" si="34"/>
        <v>0</v>
      </c>
      <c r="AD57" s="153">
        <f t="shared" si="35"/>
        <v>0</v>
      </c>
      <c r="AE57" s="231">
        <f t="shared" si="36"/>
        <v>0</v>
      </c>
      <c r="AF57" s="231">
        <f t="shared" si="37"/>
        <v>0</v>
      </c>
      <c r="AG57" s="231">
        <f t="shared" si="38"/>
        <v>0</v>
      </c>
      <c r="AH57" s="156">
        <f t="shared" si="39"/>
        <v>0</v>
      </c>
      <c r="AI57" s="56"/>
      <c r="AJ57" s="415">
        <f t="shared" si="12"/>
        <v>0</v>
      </c>
    </row>
    <row r="58" spans="1:36" hidden="1" x14ac:dyDescent="0.2">
      <c r="A58" s="56"/>
      <c r="B58" s="133"/>
      <c r="C58" s="134"/>
      <c r="D58" s="272"/>
      <c r="E58" s="272"/>
      <c r="F58" s="266"/>
      <c r="G58" s="266"/>
      <c r="H58" s="269">
        <f t="shared" si="30"/>
        <v>0</v>
      </c>
      <c r="I58" s="135"/>
      <c r="J58" s="136">
        <f t="shared" si="31"/>
        <v>0</v>
      </c>
      <c r="K58" s="205"/>
      <c r="L58" s="144"/>
      <c r="M58" s="137"/>
      <c r="N58" s="137"/>
      <c r="O58" s="137"/>
      <c r="P58" s="137"/>
      <c r="Q58" s="137"/>
      <c r="R58" s="409"/>
      <c r="S58" s="411"/>
      <c r="T58" s="406"/>
      <c r="U58" s="411"/>
      <c r="V58" s="212">
        <f t="shared" si="13"/>
        <v>0</v>
      </c>
      <c r="W58" s="211">
        <f t="shared" si="3"/>
        <v>0</v>
      </c>
      <c r="X58" s="221"/>
      <c r="Y58" s="207"/>
      <c r="Z58" s="37"/>
      <c r="AA58" s="148">
        <f t="shared" si="32"/>
        <v>0</v>
      </c>
      <c r="AB58" s="149">
        <f t="shared" si="33"/>
        <v>0</v>
      </c>
      <c r="AC58" s="149">
        <f t="shared" si="34"/>
        <v>0</v>
      </c>
      <c r="AD58" s="153">
        <f t="shared" si="35"/>
        <v>0</v>
      </c>
      <c r="AE58" s="231">
        <f t="shared" si="36"/>
        <v>0</v>
      </c>
      <c r="AF58" s="231">
        <f t="shared" si="37"/>
        <v>0</v>
      </c>
      <c r="AG58" s="231">
        <f t="shared" si="38"/>
        <v>0</v>
      </c>
      <c r="AH58" s="156">
        <f t="shared" si="39"/>
        <v>0</v>
      </c>
      <c r="AI58" s="56"/>
      <c r="AJ58" s="415">
        <f t="shared" si="12"/>
        <v>0</v>
      </c>
    </row>
    <row r="59" spans="1:36" hidden="1" x14ac:dyDescent="0.2">
      <c r="A59" s="56"/>
      <c r="B59" s="133"/>
      <c r="C59" s="134"/>
      <c r="D59" s="272"/>
      <c r="E59" s="272"/>
      <c r="F59" s="266"/>
      <c r="G59" s="266"/>
      <c r="H59" s="269">
        <f t="shared" si="30"/>
        <v>0</v>
      </c>
      <c r="I59" s="135"/>
      <c r="J59" s="136">
        <f t="shared" si="31"/>
        <v>0</v>
      </c>
      <c r="K59" s="205"/>
      <c r="L59" s="144"/>
      <c r="M59" s="137"/>
      <c r="N59" s="137"/>
      <c r="O59" s="137"/>
      <c r="P59" s="137"/>
      <c r="Q59" s="137"/>
      <c r="R59" s="409"/>
      <c r="S59" s="411"/>
      <c r="T59" s="406"/>
      <c r="U59" s="411"/>
      <c r="V59" s="212">
        <f t="shared" si="13"/>
        <v>0</v>
      </c>
      <c r="W59" s="211">
        <f t="shared" si="3"/>
        <v>0</v>
      </c>
      <c r="X59" s="221"/>
      <c r="Y59" s="207"/>
      <c r="Z59" s="37"/>
      <c r="AA59" s="148">
        <f t="shared" si="32"/>
        <v>0</v>
      </c>
      <c r="AB59" s="149">
        <f t="shared" si="33"/>
        <v>0</v>
      </c>
      <c r="AC59" s="149">
        <f t="shared" si="34"/>
        <v>0</v>
      </c>
      <c r="AD59" s="153">
        <f t="shared" si="35"/>
        <v>0</v>
      </c>
      <c r="AE59" s="231">
        <f t="shared" si="36"/>
        <v>0</v>
      </c>
      <c r="AF59" s="231">
        <f t="shared" si="37"/>
        <v>0</v>
      </c>
      <c r="AG59" s="231">
        <f t="shared" si="38"/>
        <v>0</v>
      </c>
      <c r="AH59" s="156">
        <f t="shared" si="39"/>
        <v>0</v>
      </c>
      <c r="AI59" s="56"/>
      <c r="AJ59" s="415">
        <f t="shared" si="12"/>
        <v>0</v>
      </c>
    </row>
    <row r="60" spans="1:36" hidden="1" x14ac:dyDescent="0.2">
      <c r="A60" s="56"/>
      <c r="B60" s="133"/>
      <c r="C60" s="134"/>
      <c r="D60" s="272"/>
      <c r="E60" s="272"/>
      <c r="F60" s="266"/>
      <c r="G60" s="266"/>
      <c r="H60" s="269">
        <f t="shared" si="30"/>
        <v>0</v>
      </c>
      <c r="I60" s="135"/>
      <c r="J60" s="136">
        <f t="shared" si="31"/>
        <v>0</v>
      </c>
      <c r="K60" s="205"/>
      <c r="L60" s="144"/>
      <c r="M60" s="137"/>
      <c r="N60" s="137"/>
      <c r="O60" s="137"/>
      <c r="P60" s="137"/>
      <c r="Q60" s="137"/>
      <c r="R60" s="409"/>
      <c r="S60" s="411"/>
      <c r="T60" s="406"/>
      <c r="U60" s="411"/>
      <c r="V60" s="212">
        <f t="shared" si="13"/>
        <v>0</v>
      </c>
      <c r="W60" s="211">
        <f t="shared" si="3"/>
        <v>0</v>
      </c>
      <c r="X60" s="221"/>
      <c r="Y60" s="207"/>
      <c r="Z60" s="37"/>
      <c r="AA60" s="148">
        <f t="shared" si="32"/>
        <v>0</v>
      </c>
      <c r="AB60" s="149">
        <f t="shared" si="33"/>
        <v>0</v>
      </c>
      <c r="AC60" s="149">
        <f t="shared" si="34"/>
        <v>0</v>
      </c>
      <c r="AD60" s="153">
        <f t="shared" si="35"/>
        <v>0</v>
      </c>
      <c r="AE60" s="231">
        <f t="shared" si="36"/>
        <v>0</v>
      </c>
      <c r="AF60" s="231">
        <f t="shared" si="37"/>
        <v>0</v>
      </c>
      <c r="AG60" s="231">
        <f t="shared" si="38"/>
        <v>0</v>
      </c>
      <c r="AH60" s="156">
        <f t="shared" si="39"/>
        <v>0</v>
      </c>
      <c r="AI60" s="56"/>
      <c r="AJ60" s="415">
        <f t="shared" si="12"/>
        <v>0</v>
      </c>
    </row>
    <row r="61" spans="1:36" hidden="1" x14ac:dyDescent="0.2">
      <c r="A61" s="56"/>
      <c r="B61" s="133"/>
      <c r="C61" s="134"/>
      <c r="D61" s="272"/>
      <c r="E61" s="272"/>
      <c r="F61" s="266"/>
      <c r="G61" s="266"/>
      <c r="H61" s="269">
        <f t="shared" si="30"/>
        <v>0</v>
      </c>
      <c r="I61" s="135"/>
      <c r="J61" s="136">
        <f t="shared" si="31"/>
        <v>0</v>
      </c>
      <c r="K61" s="205"/>
      <c r="L61" s="144"/>
      <c r="M61" s="137"/>
      <c r="N61" s="137"/>
      <c r="O61" s="137"/>
      <c r="P61" s="137"/>
      <c r="Q61" s="137"/>
      <c r="R61" s="409"/>
      <c r="S61" s="411"/>
      <c r="T61" s="406"/>
      <c r="U61" s="411"/>
      <c r="V61" s="212">
        <f t="shared" si="13"/>
        <v>0</v>
      </c>
      <c r="W61" s="211">
        <f t="shared" si="3"/>
        <v>0</v>
      </c>
      <c r="X61" s="221"/>
      <c r="Y61" s="207"/>
      <c r="Z61" s="37"/>
      <c r="AA61" s="148">
        <f t="shared" si="32"/>
        <v>0</v>
      </c>
      <c r="AB61" s="149">
        <f t="shared" si="33"/>
        <v>0</v>
      </c>
      <c r="AC61" s="149">
        <f t="shared" si="34"/>
        <v>0</v>
      </c>
      <c r="AD61" s="153">
        <f t="shared" si="35"/>
        <v>0</v>
      </c>
      <c r="AE61" s="231">
        <f t="shared" si="36"/>
        <v>0</v>
      </c>
      <c r="AF61" s="231">
        <f t="shared" si="37"/>
        <v>0</v>
      </c>
      <c r="AG61" s="231">
        <f t="shared" si="38"/>
        <v>0</v>
      </c>
      <c r="AH61" s="156">
        <f t="shared" si="39"/>
        <v>0</v>
      </c>
      <c r="AI61" s="56"/>
      <c r="AJ61" s="415">
        <f t="shared" si="12"/>
        <v>0</v>
      </c>
    </row>
    <row r="62" spans="1:36" hidden="1" x14ac:dyDescent="0.2">
      <c r="A62" s="56"/>
      <c r="B62" s="133"/>
      <c r="C62" s="134"/>
      <c r="D62" s="272"/>
      <c r="E62" s="272"/>
      <c r="F62" s="266"/>
      <c r="G62" s="266"/>
      <c r="H62" s="269">
        <f t="shared" si="30"/>
        <v>0</v>
      </c>
      <c r="I62" s="135"/>
      <c r="J62" s="136">
        <f t="shared" si="31"/>
        <v>0</v>
      </c>
      <c r="K62" s="205"/>
      <c r="L62" s="144"/>
      <c r="M62" s="137"/>
      <c r="N62" s="137"/>
      <c r="O62" s="137"/>
      <c r="P62" s="137"/>
      <c r="Q62" s="137"/>
      <c r="R62" s="409"/>
      <c r="S62" s="411"/>
      <c r="T62" s="406"/>
      <c r="U62" s="411"/>
      <c r="V62" s="212">
        <f t="shared" si="13"/>
        <v>0</v>
      </c>
      <c r="W62" s="211">
        <f t="shared" si="3"/>
        <v>0</v>
      </c>
      <c r="X62" s="221"/>
      <c r="Y62" s="207"/>
      <c r="Z62" s="37"/>
      <c r="AA62" s="148">
        <f t="shared" si="32"/>
        <v>0</v>
      </c>
      <c r="AB62" s="149">
        <f t="shared" si="33"/>
        <v>0</v>
      </c>
      <c r="AC62" s="149">
        <f t="shared" si="34"/>
        <v>0</v>
      </c>
      <c r="AD62" s="153">
        <f t="shared" si="35"/>
        <v>0</v>
      </c>
      <c r="AE62" s="231">
        <f t="shared" si="36"/>
        <v>0</v>
      </c>
      <c r="AF62" s="231">
        <f t="shared" si="37"/>
        <v>0</v>
      </c>
      <c r="AG62" s="231">
        <f t="shared" si="38"/>
        <v>0</v>
      </c>
      <c r="AH62" s="156">
        <f t="shared" si="39"/>
        <v>0</v>
      </c>
      <c r="AI62" s="56"/>
      <c r="AJ62" s="415">
        <f t="shared" si="12"/>
        <v>0</v>
      </c>
    </row>
    <row r="63" spans="1:36" hidden="1" x14ac:dyDescent="0.2">
      <c r="A63" s="56"/>
      <c r="B63" s="133"/>
      <c r="C63" s="134"/>
      <c r="D63" s="272"/>
      <c r="E63" s="272"/>
      <c r="F63" s="266"/>
      <c r="G63" s="266"/>
      <c r="H63" s="269">
        <f t="shared" si="30"/>
        <v>0</v>
      </c>
      <c r="I63" s="135"/>
      <c r="J63" s="136">
        <f t="shared" si="31"/>
        <v>0</v>
      </c>
      <c r="K63" s="205"/>
      <c r="L63" s="144"/>
      <c r="M63" s="137"/>
      <c r="N63" s="137"/>
      <c r="O63" s="137"/>
      <c r="P63" s="137"/>
      <c r="Q63" s="137"/>
      <c r="R63" s="409"/>
      <c r="S63" s="411"/>
      <c r="T63" s="406"/>
      <c r="U63" s="411"/>
      <c r="V63" s="212">
        <f t="shared" si="13"/>
        <v>0</v>
      </c>
      <c r="W63" s="211">
        <f t="shared" si="3"/>
        <v>0</v>
      </c>
      <c r="X63" s="221"/>
      <c r="Y63" s="207"/>
      <c r="Z63" s="37"/>
      <c r="AA63" s="148">
        <f t="shared" si="32"/>
        <v>0</v>
      </c>
      <c r="AB63" s="149">
        <f t="shared" si="33"/>
        <v>0</v>
      </c>
      <c r="AC63" s="149">
        <f t="shared" si="34"/>
        <v>0</v>
      </c>
      <c r="AD63" s="153">
        <f t="shared" si="35"/>
        <v>0</v>
      </c>
      <c r="AE63" s="231">
        <f t="shared" si="36"/>
        <v>0</v>
      </c>
      <c r="AF63" s="231">
        <f t="shared" si="37"/>
        <v>0</v>
      </c>
      <c r="AG63" s="231">
        <f t="shared" si="38"/>
        <v>0</v>
      </c>
      <c r="AH63" s="156">
        <f t="shared" si="39"/>
        <v>0</v>
      </c>
      <c r="AI63" s="56"/>
      <c r="AJ63" s="415">
        <f t="shared" si="12"/>
        <v>0</v>
      </c>
    </row>
    <row r="64" spans="1:36" hidden="1" x14ac:dyDescent="0.2">
      <c r="A64" s="56"/>
      <c r="B64" s="133"/>
      <c r="C64" s="134"/>
      <c r="D64" s="272"/>
      <c r="E64" s="272"/>
      <c r="F64" s="266"/>
      <c r="G64" s="266"/>
      <c r="H64" s="269">
        <f t="shared" si="30"/>
        <v>0</v>
      </c>
      <c r="I64" s="135"/>
      <c r="J64" s="136">
        <f t="shared" si="31"/>
        <v>0</v>
      </c>
      <c r="K64" s="205"/>
      <c r="L64" s="144"/>
      <c r="M64" s="137"/>
      <c r="N64" s="137"/>
      <c r="O64" s="137"/>
      <c r="P64" s="137"/>
      <c r="Q64" s="137"/>
      <c r="R64" s="409"/>
      <c r="S64" s="411"/>
      <c r="T64" s="406"/>
      <c r="U64" s="411"/>
      <c r="V64" s="212">
        <f t="shared" si="13"/>
        <v>0</v>
      </c>
      <c r="W64" s="211">
        <f t="shared" si="3"/>
        <v>0</v>
      </c>
      <c r="X64" s="221"/>
      <c r="Y64" s="207"/>
      <c r="Z64" s="37"/>
      <c r="AA64" s="148">
        <f t="shared" si="32"/>
        <v>0</v>
      </c>
      <c r="AB64" s="149">
        <f t="shared" si="33"/>
        <v>0</v>
      </c>
      <c r="AC64" s="149">
        <f t="shared" si="34"/>
        <v>0</v>
      </c>
      <c r="AD64" s="153">
        <f t="shared" si="35"/>
        <v>0</v>
      </c>
      <c r="AE64" s="231">
        <f t="shared" si="36"/>
        <v>0</v>
      </c>
      <c r="AF64" s="231">
        <f t="shared" si="37"/>
        <v>0</v>
      </c>
      <c r="AG64" s="231">
        <f t="shared" si="38"/>
        <v>0</v>
      </c>
      <c r="AH64" s="156">
        <f t="shared" si="39"/>
        <v>0</v>
      </c>
      <c r="AI64" s="56"/>
      <c r="AJ64" s="415">
        <f t="shared" si="12"/>
        <v>0</v>
      </c>
    </row>
    <row r="65" spans="1:36" hidden="1" x14ac:dyDescent="0.2">
      <c r="A65" s="56"/>
      <c r="B65" s="133"/>
      <c r="C65" s="134"/>
      <c r="D65" s="272"/>
      <c r="E65" s="272"/>
      <c r="F65" s="266"/>
      <c r="G65" s="266"/>
      <c r="H65" s="269">
        <f t="shared" si="30"/>
        <v>0</v>
      </c>
      <c r="I65" s="135"/>
      <c r="J65" s="136">
        <f t="shared" si="31"/>
        <v>0</v>
      </c>
      <c r="K65" s="205"/>
      <c r="L65" s="144"/>
      <c r="M65" s="137"/>
      <c r="N65" s="137"/>
      <c r="O65" s="137"/>
      <c r="P65" s="137"/>
      <c r="Q65" s="137"/>
      <c r="R65" s="409"/>
      <c r="S65" s="411"/>
      <c r="T65" s="406"/>
      <c r="U65" s="411"/>
      <c r="V65" s="212">
        <f t="shared" si="13"/>
        <v>0</v>
      </c>
      <c r="W65" s="211">
        <f t="shared" si="3"/>
        <v>0</v>
      </c>
      <c r="X65" s="221"/>
      <c r="Y65" s="207"/>
      <c r="Z65" s="37"/>
      <c r="AA65" s="148">
        <f t="shared" si="32"/>
        <v>0</v>
      </c>
      <c r="AB65" s="149">
        <f t="shared" si="33"/>
        <v>0</v>
      </c>
      <c r="AC65" s="149">
        <f t="shared" si="34"/>
        <v>0</v>
      </c>
      <c r="AD65" s="153">
        <f t="shared" si="35"/>
        <v>0</v>
      </c>
      <c r="AE65" s="231">
        <f t="shared" si="36"/>
        <v>0</v>
      </c>
      <c r="AF65" s="231">
        <f t="shared" si="37"/>
        <v>0</v>
      </c>
      <c r="AG65" s="231">
        <f t="shared" si="38"/>
        <v>0</v>
      </c>
      <c r="AH65" s="156">
        <f t="shared" si="39"/>
        <v>0</v>
      </c>
      <c r="AI65" s="56"/>
      <c r="AJ65" s="415">
        <f t="shared" si="12"/>
        <v>0</v>
      </c>
    </row>
    <row r="66" spans="1:36" hidden="1" x14ac:dyDescent="0.2">
      <c r="A66" s="56"/>
      <c r="B66" s="133"/>
      <c r="C66" s="134"/>
      <c r="D66" s="272"/>
      <c r="E66" s="272"/>
      <c r="F66" s="266"/>
      <c r="G66" s="266"/>
      <c r="H66" s="269">
        <f t="shared" si="30"/>
        <v>0</v>
      </c>
      <c r="I66" s="135"/>
      <c r="J66" s="136">
        <f t="shared" si="31"/>
        <v>0</v>
      </c>
      <c r="K66" s="205"/>
      <c r="L66" s="144"/>
      <c r="M66" s="137"/>
      <c r="N66" s="137"/>
      <c r="O66" s="137"/>
      <c r="P66" s="137"/>
      <c r="Q66" s="137"/>
      <c r="R66" s="409"/>
      <c r="S66" s="411"/>
      <c r="T66" s="406"/>
      <c r="U66" s="411"/>
      <c r="V66" s="212">
        <f t="shared" si="13"/>
        <v>0</v>
      </c>
      <c r="W66" s="211">
        <f t="shared" si="3"/>
        <v>0</v>
      </c>
      <c r="X66" s="221"/>
      <c r="Y66" s="207"/>
      <c r="Z66" s="37"/>
      <c r="AA66" s="148">
        <f t="shared" si="32"/>
        <v>0</v>
      </c>
      <c r="AB66" s="149">
        <f t="shared" si="33"/>
        <v>0</v>
      </c>
      <c r="AC66" s="149">
        <f t="shared" si="34"/>
        <v>0</v>
      </c>
      <c r="AD66" s="153">
        <f t="shared" si="35"/>
        <v>0</v>
      </c>
      <c r="AE66" s="231">
        <f t="shared" si="36"/>
        <v>0</v>
      </c>
      <c r="AF66" s="231">
        <f t="shared" si="37"/>
        <v>0</v>
      </c>
      <c r="AG66" s="231">
        <f t="shared" si="38"/>
        <v>0</v>
      </c>
      <c r="AH66" s="156">
        <f t="shared" si="39"/>
        <v>0</v>
      </c>
      <c r="AI66" s="56"/>
      <c r="AJ66" s="415">
        <f t="shared" si="12"/>
        <v>0</v>
      </c>
    </row>
    <row r="67" spans="1:36" hidden="1" x14ac:dyDescent="0.2">
      <c r="A67" s="56"/>
      <c r="B67" s="133"/>
      <c r="C67" s="134"/>
      <c r="D67" s="272"/>
      <c r="E67" s="272"/>
      <c r="F67" s="266"/>
      <c r="G67" s="266"/>
      <c r="H67" s="269">
        <f t="shared" si="30"/>
        <v>0</v>
      </c>
      <c r="I67" s="135"/>
      <c r="J67" s="136">
        <f t="shared" si="31"/>
        <v>0</v>
      </c>
      <c r="K67" s="205"/>
      <c r="L67" s="144"/>
      <c r="M67" s="137"/>
      <c r="N67" s="137"/>
      <c r="O67" s="137"/>
      <c r="P67" s="137"/>
      <c r="Q67" s="137"/>
      <c r="R67" s="409"/>
      <c r="S67" s="411"/>
      <c r="T67" s="406"/>
      <c r="U67" s="411"/>
      <c r="V67" s="212">
        <f t="shared" si="13"/>
        <v>0</v>
      </c>
      <c r="W67" s="211">
        <f t="shared" si="3"/>
        <v>0</v>
      </c>
      <c r="X67" s="221"/>
      <c r="Y67" s="207"/>
      <c r="Z67" s="37"/>
      <c r="AA67" s="148">
        <f t="shared" si="32"/>
        <v>0</v>
      </c>
      <c r="AB67" s="149">
        <f t="shared" si="33"/>
        <v>0</v>
      </c>
      <c r="AC67" s="149">
        <f t="shared" si="34"/>
        <v>0</v>
      </c>
      <c r="AD67" s="153">
        <f t="shared" si="35"/>
        <v>0</v>
      </c>
      <c r="AE67" s="231">
        <f t="shared" si="36"/>
        <v>0</v>
      </c>
      <c r="AF67" s="231">
        <f t="shared" si="37"/>
        <v>0</v>
      </c>
      <c r="AG67" s="231">
        <f t="shared" si="38"/>
        <v>0</v>
      </c>
      <c r="AH67" s="156">
        <f t="shared" si="39"/>
        <v>0</v>
      </c>
      <c r="AI67" s="56"/>
      <c r="AJ67" s="415">
        <f t="shared" si="12"/>
        <v>0</v>
      </c>
    </row>
    <row r="68" spans="1:36" hidden="1" x14ac:dyDescent="0.2">
      <c r="A68" s="56"/>
      <c r="B68" s="133"/>
      <c r="C68" s="134"/>
      <c r="D68" s="272"/>
      <c r="E68" s="272"/>
      <c r="F68" s="266"/>
      <c r="G68" s="266"/>
      <c r="H68" s="269">
        <f t="shared" si="30"/>
        <v>0</v>
      </c>
      <c r="I68" s="135"/>
      <c r="J68" s="136">
        <f t="shared" si="31"/>
        <v>0</v>
      </c>
      <c r="K68" s="205"/>
      <c r="L68" s="144"/>
      <c r="M68" s="137"/>
      <c r="N68" s="137"/>
      <c r="O68" s="137"/>
      <c r="P68" s="137"/>
      <c r="Q68" s="137"/>
      <c r="R68" s="409"/>
      <c r="S68" s="411"/>
      <c r="T68" s="406"/>
      <c r="U68" s="411"/>
      <c r="V68" s="212">
        <f t="shared" si="13"/>
        <v>0</v>
      </c>
      <c r="W68" s="211">
        <f t="shared" si="3"/>
        <v>0</v>
      </c>
      <c r="X68" s="221"/>
      <c r="Y68" s="207"/>
      <c r="Z68" s="37"/>
      <c r="AA68" s="148">
        <f t="shared" si="32"/>
        <v>0</v>
      </c>
      <c r="AB68" s="149">
        <f t="shared" si="33"/>
        <v>0</v>
      </c>
      <c r="AC68" s="149">
        <f t="shared" si="34"/>
        <v>0</v>
      </c>
      <c r="AD68" s="153">
        <f t="shared" si="35"/>
        <v>0</v>
      </c>
      <c r="AE68" s="231">
        <f t="shared" si="36"/>
        <v>0</v>
      </c>
      <c r="AF68" s="231">
        <f t="shared" si="37"/>
        <v>0</v>
      </c>
      <c r="AG68" s="231">
        <f t="shared" si="38"/>
        <v>0</v>
      </c>
      <c r="AH68" s="156">
        <f t="shared" si="39"/>
        <v>0</v>
      </c>
      <c r="AI68" s="56"/>
      <c r="AJ68" s="415">
        <f t="shared" si="12"/>
        <v>0</v>
      </c>
    </row>
    <row r="69" spans="1:36" hidden="1" x14ac:dyDescent="0.2">
      <c r="A69" s="56"/>
      <c r="B69" s="133"/>
      <c r="C69" s="134"/>
      <c r="D69" s="272"/>
      <c r="E69" s="272"/>
      <c r="F69" s="266"/>
      <c r="G69" s="266"/>
      <c r="H69" s="269">
        <f t="shared" si="30"/>
        <v>0</v>
      </c>
      <c r="I69" s="135"/>
      <c r="J69" s="136">
        <f t="shared" si="31"/>
        <v>0</v>
      </c>
      <c r="K69" s="205"/>
      <c r="L69" s="144"/>
      <c r="M69" s="137"/>
      <c r="N69" s="137"/>
      <c r="O69" s="137"/>
      <c r="P69" s="137"/>
      <c r="Q69" s="137"/>
      <c r="R69" s="409"/>
      <c r="S69" s="411"/>
      <c r="T69" s="406"/>
      <c r="U69" s="411"/>
      <c r="V69" s="212">
        <f t="shared" si="13"/>
        <v>0</v>
      </c>
      <c r="W69" s="211">
        <f t="shared" si="3"/>
        <v>0</v>
      </c>
      <c r="X69" s="221"/>
      <c r="Y69" s="207"/>
      <c r="Z69" s="37"/>
      <c r="AA69" s="148">
        <f t="shared" si="32"/>
        <v>0</v>
      </c>
      <c r="AB69" s="149">
        <f t="shared" si="33"/>
        <v>0</v>
      </c>
      <c r="AC69" s="149">
        <f t="shared" si="34"/>
        <v>0</v>
      </c>
      <c r="AD69" s="153">
        <f t="shared" si="35"/>
        <v>0</v>
      </c>
      <c r="AE69" s="231">
        <f t="shared" si="36"/>
        <v>0</v>
      </c>
      <c r="AF69" s="231">
        <f t="shared" si="37"/>
        <v>0</v>
      </c>
      <c r="AG69" s="231">
        <f t="shared" si="38"/>
        <v>0</v>
      </c>
      <c r="AH69" s="156">
        <f t="shared" si="39"/>
        <v>0</v>
      </c>
      <c r="AI69" s="56"/>
      <c r="AJ69" s="415">
        <f t="shared" si="12"/>
        <v>0</v>
      </c>
    </row>
    <row r="70" spans="1:36" hidden="1" x14ac:dyDescent="0.2">
      <c r="A70" s="56"/>
      <c r="B70" s="133"/>
      <c r="C70" s="134"/>
      <c r="D70" s="272"/>
      <c r="E70" s="272"/>
      <c r="F70" s="266"/>
      <c r="G70" s="266"/>
      <c r="H70" s="269">
        <f t="shared" si="30"/>
        <v>0</v>
      </c>
      <c r="I70" s="135"/>
      <c r="J70" s="136">
        <f t="shared" si="31"/>
        <v>0</v>
      </c>
      <c r="K70" s="205"/>
      <c r="L70" s="144"/>
      <c r="M70" s="137"/>
      <c r="N70" s="137"/>
      <c r="O70" s="137"/>
      <c r="P70" s="137"/>
      <c r="Q70" s="137"/>
      <c r="R70" s="409"/>
      <c r="S70" s="411"/>
      <c r="T70" s="406"/>
      <c r="U70" s="411"/>
      <c r="V70" s="212">
        <f t="shared" si="13"/>
        <v>0</v>
      </c>
      <c r="W70" s="211">
        <f t="shared" si="3"/>
        <v>0</v>
      </c>
      <c r="X70" s="221"/>
      <c r="Y70" s="207"/>
      <c r="Z70" s="37"/>
      <c r="AA70" s="148">
        <f t="shared" si="32"/>
        <v>0</v>
      </c>
      <c r="AB70" s="149">
        <f t="shared" si="33"/>
        <v>0</v>
      </c>
      <c r="AC70" s="149">
        <f t="shared" si="34"/>
        <v>0</v>
      </c>
      <c r="AD70" s="153">
        <f t="shared" si="35"/>
        <v>0</v>
      </c>
      <c r="AE70" s="231">
        <f t="shared" si="36"/>
        <v>0</v>
      </c>
      <c r="AF70" s="231">
        <f t="shared" si="37"/>
        <v>0</v>
      </c>
      <c r="AG70" s="231">
        <f t="shared" si="38"/>
        <v>0</v>
      </c>
      <c r="AH70" s="156">
        <f t="shared" si="39"/>
        <v>0</v>
      </c>
      <c r="AI70" s="56"/>
      <c r="AJ70" s="415">
        <f t="shared" si="12"/>
        <v>0</v>
      </c>
    </row>
    <row r="71" spans="1:36" hidden="1" x14ac:dyDescent="0.2">
      <c r="A71" s="56"/>
      <c r="B71" s="133"/>
      <c r="C71" s="134"/>
      <c r="D71" s="272"/>
      <c r="E71" s="272"/>
      <c r="F71" s="266"/>
      <c r="G71" s="266"/>
      <c r="H71" s="269">
        <f t="shared" si="30"/>
        <v>0</v>
      </c>
      <c r="I71" s="135"/>
      <c r="J71" s="136">
        <f t="shared" si="31"/>
        <v>0</v>
      </c>
      <c r="K71" s="205"/>
      <c r="L71" s="144"/>
      <c r="M71" s="137"/>
      <c r="N71" s="137"/>
      <c r="O71" s="137"/>
      <c r="P71" s="137"/>
      <c r="Q71" s="137"/>
      <c r="R71" s="409"/>
      <c r="S71" s="411"/>
      <c r="T71" s="406"/>
      <c r="U71" s="411"/>
      <c r="V71" s="212">
        <f t="shared" si="13"/>
        <v>0</v>
      </c>
      <c r="W71" s="211">
        <f t="shared" si="3"/>
        <v>0</v>
      </c>
      <c r="X71" s="221"/>
      <c r="Y71" s="207"/>
      <c r="Z71" s="37"/>
      <c r="AA71" s="148">
        <f t="shared" si="32"/>
        <v>0</v>
      </c>
      <c r="AB71" s="149">
        <f t="shared" si="33"/>
        <v>0</v>
      </c>
      <c r="AC71" s="149">
        <f t="shared" si="34"/>
        <v>0</v>
      </c>
      <c r="AD71" s="153">
        <f t="shared" si="35"/>
        <v>0</v>
      </c>
      <c r="AE71" s="231">
        <f t="shared" si="36"/>
        <v>0</v>
      </c>
      <c r="AF71" s="231">
        <f t="shared" si="37"/>
        <v>0</v>
      </c>
      <c r="AG71" s="231">
        <f t="shared" si="38"/>
        <v>0</v>
      </c>
      <c r="AH71" s="156">
        <f t="shared" si="39"/>
        <v>0</v>
      </c>
      <c r="AI71" s="56"/>
      <c r="AJ71" s="415">
        <f t="shared" si="12"/>
        <v>0</v>
      </c>
    </row>
    <row r="72" spans="1:36" hidden="1" x14ac:dyDescent="0.2">
      <c r="A72" s="56"/>
      <c r="B72" s="133"/>
      <c r="C72" s="134"/>
      <c r="D72" s="272"/>
      <c r="E72" s="272"/>
      <c r="F72" s="266"/>
      <c r="G72" s="266"/>
      <c r="H72" s="269">
        <f t="shared" si="30"/>
        <v>0</v>
      </c>
      <c r="I72" s="135"/>
      <c r="J72" s="136">
        <f t="shared" si="31"/>
        <v>0</v>
      </c>
      <c r="K72" s="205"/>
      <c r="L72" s="144"/>
      <c r="M72" s="137"/>
      <c r="N72" s="137"/>
      <c r="O72" s="137"/>
      <c r="P72" s="137"/>
      <c r="Q72" s="137"/>
      <c r="R72" s="409"/>
      <c r="S72" s="411"/>
      <c r="T72" s="406"/>
      <c r="U72" s="411"/>
      <c r="V72" s="212">
        <f t="shared" si="13"/>
        <v>0</v>
      </c>
      <c r="W72" s="211">
        <f t="shared" ref="W72:W91" si="40">IF(AND(L72=0,M72=0,N72=0,O72=0,P72=0,Q72=0,R72=0,T72=0),0,IF(V72&lt;&gt;1,1,0))</f>
        <v>0</v>
      </c>
      <c r="X72" s="221"/>
      <c r="Y72" s="207"/>
      <c r="Z72" s="37"/>
      <c r="AA72" s="148">
        <f t="shared" si="32"/>
        <v>0</v>
      </c>
      <c r="AB72" s="149">
        <f t="shared" si="33"/>
        <v>0</v>
      </c>
      <c r="AC72" s="149">
        <f t="shared" si="34"/>
        <v>0</v>
      </c>
      <c r="AD72" s="153">
        <f t="shared" si="35"/>
        <v>0</v>
      </c>
      <c r="AE72" s="231">
        <f t="shared" si="36"/>
        <v>0</v>
      </c>
      <c r="AF72" s="231">
        <f t="shared" si="37"/>
        <v>0</v>
      </c>
      <c r="AG72" s="231">
        <f t="shared" si="38"/>
        <v>0</v>
      </c>
      <c r="AH72" s="156">
        <f t="shared" si="39"/>
        <v>0</v>
      </c>
      <c r="AI72" s="56"/>
      <c r="AJ72" s="415">
        <f t="shared" ref="AJ72:AJ91" si="41">T72*J72</f>
        <v>0</v>
      </c>
    </row>
    <row r="73" spans="1:36" hidden="1" x14ac:dyDescent="0.2">
      <c r="A73" s="56"/>
      <c r="B73" s="133"/>
      <c r="C73" s="134"/>
      <c r="D73" s="272"/>
      <c r="E73" s="272"/>
      <c r="F73" s="266"/>
      <c r="G73" s="266"/>
      <c r="H73" s="269">
        <f t="shared" si="30"/>
        <v>0</v>
      </c>
      <c r="I73" s="135"/>
      <c r="J73" s="136">
        <f t="shared" si="31"/>
        <v>0</v>
      </c>
      <c r="K73" s="205"/>
      <c r="L73" s="144"/>
      <c r="M73" s="137"/>
      <c r="N73" s="137"/>
      <c r="O73" s="137"/>
      <c r="P73" s="137"/>
      <c r="Q73" s="137"/>
      <c r="R73" s="409"/>
      <c r="S73" s="411"/>
      <c r="T73" s="406"/>
      <c r="U73" s="411"/>
      <c r="V73" s="212">
        <f t="shared" ref="V73:V91" si="42">SUM(L73:T73)</f>
        <v>0</v>
      </c>
      <c r="W73" s="211">
        <f t="shared" si="40"/>
        <v>0</v>
      </c>
      <c r="X73" s="221"/>
      <c r="Y73" s="207"/>
      <c r="Z73" s="37"/>
      <c r="AA73" s="148">
        <f t="shared" si="32"/>
        <v>0</v>
      </c>
      <c r="AB73" s="149">
        <f t="shared" si="33"/>
        <v>0</v>
      </c>
      <c r="AC73" s="149">
        <f t="shared" si="34"/>
        <v>0</v>
      </c>
      <c r="AD73" s="153">
        <f t="shared" si="35"/>
        <v>0</v>
      </c>
      <c r="AE73" s="231">
        <f t="shared" si="36"/>
        <v>0</v>
      </c>
      <c r="AF73" s="231">
        <f t="shared" si="37"/>
        <v>0</v>
      </c>
      <c r="AG73" s="231">
        <f t="shared" si="38"/>
        <v>0</v>
      </c>
      <c r="AH73" s="156">
        <f t="shared" si="39"/>
        <v>0</v>
      </c>
      <c r="AI73" s="56"/>
      <c r="AJ73" s="415">
        <f t="shared" si="41"/>
        <v>0</v>
      </c>
    </row>
    <row r="74" spans="1:36" hidden="1" x14ac:dyDescent="0.2">
      <c r="A74" s="56"/>
      <c r="B74" s="133"/>
      <c r="C74" s="134"/>
      <c r="D74" s="272"/>
      <c r="E74" s="272"/>
      <c r="F74" s="266"/>
      <c r="G74" s="266"/>
      <c r="H74" s="269">
        <f t="shared" si="30"/>
        <v>0</v>
      </c>
      <c r="I74" s="135"/>
      <c r="J74" s="136">
        <f t="shared" si="31"/>
        <v>0</v>
      </c>
      <c r="K74" s="205"/>
      <c r="L74" s="144"/>
      <c r="M74" s="137"/>
      <c r="N74" s="137"/>
      <c r="O74" s="137"/>
      <c r="P74" s="137"/>
      <c r="Q74" s="137"/>
      <c r="R74" s="409"/>
      <c r="S74" s="411"/>
      <c r="T74" s="406"/>
      <c r="U74" s="411"/>
      <c r="V74" s="212">
        <f t="shared" si="42"/>
        <v>0</v>
      </c>
      <c r="W74" s="211">
        <f t="shared" si="40"/>
        <v>0</v>
      </c>
      <c r="X74" s="221"/>
      <c r="Y74" s="207"/>
      <c r="Z74" s="37"/>
      <c r="AA74" s="148">
        <f t="shared" si="32"/>
        <v>0</v>
      </c>
      <c r="AB74" s="149">
        <f t="shared" si="33"/>
        <v>0</v>
      </c>
      <c r="AC74" s="149">
        <f t="shared" si="34"/>
        <v>0</v>
      </c>
      <c r="AD74" s="153">
        <f t="shared" si="35"/>
        <v>0</v>
      </c>
      <c r="AE74" s="231">
        <f t="shared" si="36"/>
        <v>0</v>
      </c>
      <c r="AF74" s="231">
        <f t="shared" si="37"/>
        <v>0</v>
      </c>
      <c r="AG74" s="231">
        <f t="shared" si="38"/>
        <v>0</v>
      </c>
      <c r="AH74" s="156">
        <f t="shared" si="39"/>
        <v>0</v>
      </c>
      <c r="AI74" s="56"/>
      <c r="AJ74" s="415">
        <f t="shared" si="41"/>
        <v>0</v>
      </c>
    </row>
    <row r="75" spans="1:36" hidden="1" x14ac:dyDescent="0.2">
      <c r="A75" s="56"/>
      <c r="B75" s="133"/>
      <c r="C75" s="134"/>
      <c r="D75" s="272"/>
      <c r="E75" s="272"/>
      <c r="F75" s="266"/>
      <c r="G75" s="266"/>
      <c r="H75" s="269">
        <f t="shared" si="30"/>
        <v>0</v>
      </c>
      <c r="I75" s="135"/>
      <c r="J75" s="136">
        <f t="shared" si="31"/>
        <v>0</v>
      </c>
      <c r="K75" s="205"/>
      <c r="L75" s="144"/>
      <c r="M75" s="137"/>
      <c r="N75" s="137"/>
      <c r="O75" s="137"/>
      <c r="P75" s="137"/>
      <c r="Q75" s="137"/>
      <c r="R75" s="409"/>
      <c r="S75" s="411"/>
      <c r="T75" s="406"/>
      <c r="U75" s="411"/>
      <c r="V75" s="212">
        <f t="shared" si="42"/>
        <v>0</v>
      </c>
      <c r="W75" s="211">
        <f t="shared" si="40"/>
        <v>0</v>
      </c>
      <c r="X75" s="221"/>
      <c r="Y75" s="207"/>
      <c r="Z75" s="37"/>
      <c r="AA75" s="148">
        <f t="shared" si="32"/>
        <v>0</v>
      </c>
      <c r="AB75" s="149">
        <f t="shared" si="33"/>
        <v>0</v>
      </c>
      <c r="AC75" s="149">
        <f t="shared" si="34"/>
        <v>0</v>
      </c>
      <c r="AD75" s="153">
        <f t="shared" si="35"/>
        <v>0</v>
      </c>
      <c r="AE75" s="231">
        <f t="shared" si="36"/>
        <v>0</v>
      </c>
      <c r="AF75" s="231">
        <f t="shared" si="37"/>
        <v>0</v>
      </c>
      <c r="AG75" s="231">
        <f t="shared" si="38"/>
        <v>0</v>
      </c>
      <c r="AH75" s="156">
        <f t="shared" si="39"/>
        <v>0</v>
      </c>
      <c r="AI75" s="56"/>
      <c r="AJ75" s="415">
        <f t="shared" si="41"/>
        <v>0</v>
      </c>
    </row>
    <row r="76" spans="1:36" hidden="1" x14ac:dyDescent="0.2">
      <c r="A76" s="56"/>
      <c r="B76" s="133"/>
      <c r="C76" s="134"/>
      <c r="D76" s="272"/>
      <c r="E76" s="272"/>
      <c r="F76" s="266"/>
      <c r="G76" s="266"/>
      <c r="H76" s="269">
        <f t="shared" si="30"/>
        <v>0</v>
      </c>
      <c r="I76" s="135"/>
      <c r="J76" s="136">
        <f t="shared" si="31"/>
        <v>0</v>
      </c>
      <c r="K76" s="205"/>
      <c r="L76" s="144"/>
      <c r="M76" s="137"/>
      <c r="N76" s="137"/>
      <c r="O76" s="137"/>
      <c r="P76" s="137"/>
      <c r="Q76" s="137"/>
      <c r="R76" s="409"/>
      <c r="S76" s="411"/>
      <c r="T76" s="406"/>
      <c r="U76" s="411"/>
      <c r="V76" s="212">
        <f t="shared" si="42"/>
        <v>0</v>
      </c>
      <c r="W76" s="211">
        <f t="shared" si="40"/>
        <v>0</v>
      </c>
      <c r="X76" s="221"/>
      <c r="Y76" s="207"/>
      <c r="Z76" s="37"/>
      <c r="AA76" s="148">
        <f t="shared" si="32"/>
        <v>0</v>
      </c>
      <c r="AB76" s="149">
        <f t="shared" si="33"/>
        <v>0</v>
      </c>
      <c r="AC76" s="149">
        <f t="shared" si="34"/>
        <v>0</v>
      </c>
      <c r="AD76" s="153">
        <f t="shared" si="35"/>
        <v>0</v>
      </c>
      <c r="AE76" s="231">
        <f t="shared" si="36"/>
        <v>0</v>
      </c>
      <c r="AF76" s="231">
        <f t="shared" si="37"/>
        <v>0</v>
      </c>
      <c r="AG76" s="231">
        <f t="shared" si="38"/>
        <v>0</v>
      </c>
      <c r="AH76" s="156">
        <f t="shared" si="39"/>
        <v>0</v>
      </c>
      <c r="AI76" s="56"/>
      <c r="AJ76" s="415">
        <f t="shared" si="41"/>
        <v>0</v>
      </c>
    </row>
    <row r="77" spans="1:36" hidden="1" x14ac:dyDescent="0.2">
      <c r="A77" s="56"/>
      <c r="B77" s="133"/>
      <c r="C77" s="134"/>
      <c r="D77" s="272"/>
      <c r="E77" s="272"/>
      <c r="F77" s="266"/>
      <c r="G77" s="266"/>
      <c r="H77" s="269">
        <f t="shared" si="30"/>
        <v>0</v>
      </c>
      <c r="I77" s="135"/>
      <c r="J77" s="136">
        <f t="shared" si="31"/>
        <v>0</v>
      </c>
      <c r="K77" s="205"/>
      <c r="L77" s="144"/>
      <c r="M77" s="137"/>
      <c r="N77" s="137"/>
      <c r="O77" s="137"/>
      <c r="P77" s="137"/>
      <c r="Q77" s="137"/>
      <c r="R77" s="409"/>
      <c r="S77" s="411"/>
      <c r="T77" s="406"/>
      <c r="U77" s="411"/>
      <c r="V77" s="212">
        <f t="shared" si="42"/>
        <v>0</v>
      </c>
      <c r="W77" s="211">
        <f t="shared" si="40"/>
        <v>0</v>
      </c>
      <c r="X77" s="221"/>
      <c r="Y77" s="207"/>
      <c r="Z77" s="37"/>
      <c r="AA77" s="148">
        <f t="shared" si="32"/>
        <v>0</v>
      </c>
      <c r="AB77" s="149">
        <f t="shared" si="33"/>
        <v>0</v>
      </c>
      <c r="AC77" s="149">
        <f t="shared" si="34"/>
        <v>0</v>
      </c>
      <c r="AD77" s="153">
        <f t="shared" si="35"/>
        <v>0</v>
      </c>
      <c r="AE77" s="231">
        <f t="shared" si="36"/>
        <v>0</v>
      </c>
      <c r="AF77" s="231">
        <f t="shared" si="37"/>
        <v>0</v>
      </c>
      <c r="AG77" s="231">
        <f t="shared" si="38"/>
        <v>0</v>
      </c>
      <c r="AH77" s="156">
        <f t="shared" si="39"/>
        <v>0</v>
      </c>
      <c r="AI77" s="56"/>
      <c r="AJ77" s="415">
        <f t="shared" si="41"/>
        <v>0</v>
      </c>
    </row>
    <row r="78" spans="1:36" hidden="1" x14ac:dyDescent="0.2">
      <c r="A78" s="56"/>
      <c r="B78" s="133"/>
      <c r="C78" s="134"/>
      <c r="D78" s="272"/>
      <c r="E78" s="272"/>
      <c r="F78" s="266"/>
      <c r="G78" s="266"/>
      <c r="H78" s="269">
        <f t="shared" si="30"/>
        <v>0</v>
      </c>
      <c r="I78" s="135"/>
      <c r="J78" s="136">
        <f t="shared" si="31"/>
        <v>0</v>
      </c>
      <c r="K78" s="205"/>
      <c r="L78" s="144"/>
      <c r="M78" s="137"/>
      <c r="N78" s="137"/>
      <c r="O78" s="137"/>
      <c r="P78" s="137"/>
      <c r="Q78" s="137"/>
      <c r="R78" s="409"/>
      <c r="S78" s="411"/>
      <c r="T78" s="406"/>
      <c r="U78" s="411"/>
      <c r="V78" s="212">
        <f t="shared" si="42"/>
        <v>0</v>
      </c>
      <c r="W78" s="211">
        <f t="shared" si="40"/>
        <v>0</v>
      </c>
      <c r="X78" s="221"/>
      <c r="Y78" s="207"/>
      <c r="Z78" s="37"/>
      <c r="AA78" s="148">
        <f t="shared" si="32"/>
        <v>0</v>
      </c>
      <c r="AB78" s="149">
        <f t="shared" si="33"/>
        <v>0</v>
      </c>
      <c r="AC78" s="149">
        <f t="shared" si="34"/>
        <v>0</v>
      </c>
      <c r="AD78" s="153">
        <f t="shared" si="35"/>
        <v>0</v>
      </c>
      <c r="AE78" s="231">
        <f t="shared" si="36"/>
        <v>0</v>
      </c>
      <c r="AF78" s="231">
        <f t="shared" si="37"/>
        <v>0</v>
      </c>
      <c r="AG78" s="231">
        <f t="shared" si="38"/>
        <v>0</v>
      </c>
      <c r="AH78" s="156">
        <f t="shared" si="39"/>
        <v>0</v>
      </c>
      <c r="AI78" s="56"/>
      <c r="AJ78" s="415">
        <f t="shared" si="41"/>
        <v>0</v>
      </c>
    </row>
    <row r="79" spans="1:36" hidden="1" x14ac:dyDescent="0.2">
      <c r="A79" s="56"/>
      <c r="B79" s="133"/>
      <c r="C79" s="134"/>
      <c r="D79" s="272"/>
      <c r="E79" s="272"/>
      <c r="F79" s="266"/>
      <c r="G79" s="266"/>
      <c r="H79" s="269">
        <f t="shared" si="30"/>
        <v>0</v>
      </c>
      <c r="I79" s="135"/>
      <c r="J79" s="136">
        <f t="shared" si="31"/>
        <v>0</v>
      </c>
      <c r="K79" s="205"/>
      <c r="L79" s="144"/>
      <c r="M79" s="137"/>
      <c r="N79" s="137"/>
      <c r="O79" s="137"/>
      <c r="P79" s="137"/>
      <c r="Q79" s="137"/>
      <c r="R79" s="409"/>
      <c r="S79" s="411"/>
      <c r="T79" s="406"/>
      <c r="U79" s="411"/>
      <c r="V79" s="212">
        <f t="shared" si="42"/>
        <v>0</v>
      </c>
      <c r="W79" s="211">
        <f t="shared" si="40"/>
        <v>0</v>
      </c>
      <c r="X79" s="221"/>
      <c r="Y79" s="207"/>
      <c r="Z79" s="37"/>
      <c r="AA79" s="148">
        <f t="shared" si="32"/>
        <v>0</v>
      </c>
      <c r="AB79" s="149">
        <f t="shared" si="33"/>
        <v>0</v>
      </c>
      <c r="AC79" s="149">
        <f t="shared" si="34"/>
        <v>0</v>
      </c>
      <c r="AD79" s="153">
        <f t="shared" si="35"/>
        <v>0</v>
      </c>
      <c r="AE79" s="231">
        <f t="shared" si="36"/>
        <v>0</v>
      </c>
      <c r="AF79" s="231">
        <f t="shared" si="37"/>
        <v>0</v>
      </c>
      <c r="AG79" s="231">
        <f t="shared" si="38"/>
        <v>0</v>
      </c>
      <c r="AH79" s="156">
        <f t="shared" si="39"/>
        <v>0</v>
      </c>
      <c r="AI79" s="56"/>
      <c r="AJ79" s="415">
        <f t="shared" si="41"/>
        <v>0</v>
      </c>
    </row>
    <row r="80" spans="1:36" hidden="1" x14ac:dyDescent="0.2">
      <c r="A80" s="56"/>
      <c r="B80" s="133"/>
      <c r="C80" s="134"/>
      <c r="D80" s="272"/>
      <c r="E80" s="272"/>
      <c r="F80" s="266"/>
      <c r="G80" s="266"/>
      <c r="H80" s="269">
        <f t="shared" si="30"/>
        <v>0</v>
      </c>
      <c r="I80" s="135"/>
      <c r="J80" s="136">
        <f t="shared" si="31"/>
        <v>0</v>
      </c>
      <c r="K80" s="205"/>
      <c r="L80" s="144"/>
      <c r="M80" s="137"/>
      <c r="N80" s="137"/>
      <c r="O80" s="137"/>
      <c r="P80" s="137"/>
      <c r="Q80" s="137"/>
      <c r="R80" s="409"/>
      <c r="S80" s="411"/>
      <c r="T80" s="406"/>
      <c r="U80" s="411"/>
      <c r="V80" s="212">
        <f t="shared" si="42"/>
        <v>0</v>
      </c>
      <c r="W80" s="211">
        <f t="shared" si="40"/>
        <v>0</v>
      </c>
      <c r="X80" s="221"/>
      <c r="Y80" s="207"/>
      <c r="Z80" s="37"/>
      <c r="AA80" s="148">
        <f t="shared" si="32"/>
        <v>0</v>
      </c>
      <c r="AB80" s="149">
        <f t="shared" si="33"/>
        <v>0</v>
      </c>
      <c r="AC80" s="149">
        <f t="shared" si="34"/>
        <v>0</v>
      </c>
      <c r="AD80" s="153">
        <f t="shared" si="35"/>
        <v>0</v>
      </c>
      <c r="AE80" s="231">
        <f t="shared" si="36"/>
        <v>0</v>
      </c>
      <c r="AF80" s="231">
        <f t="shared" si="37"/>
        <v>0</v>
      </c>
      <c r="AG80" s="231">
        <f t="shared" si="38"/>
        <v>0</v>
      </c>
      <c r="AH80" s="156">
        <f t="shared" si="39"/>
        <v>0</v>
      </c>
      <c r="AI80" s="56"/>
      <c r="AJ80" s="415">
        <f t="shared" si="41"/>
        <v>0</v>
      </c>
    </row>
    <row r="81" spans="1:36" hidden="1" x14ac:dyDescent="0.2">
      <c r="A81" s="56"/>
      <c r="B81" s="133"/>
      <c r="C81" s="134"/>
      <c r="D81" s="272"/>
      <c r="E81" s="272"/>
      <c r="F81" s="266"/>
      <c r="G81" s="266"/>
      <c r="H81" s="269">
        <f t="shared" si="30"/>
        <v>0</v>
      </c>
      <c r="I81" s="135"/>
      <c r="J81" s="136">
        <f t="shared" si="31"/>
        <v>0</v>
      </c>
      <c r="K81" s="205"/>
      <c r="L81" s="144"/>
      <c r="M81" s="137"/>
      <c r="N81" s="137"/>
      <c r="O81" s="137"/>
      <c r="P81" s="137"/>
      <c r="Q81" s="137"/>
      <c r="R81" s="409"/>
      <c r="S81" s="411"/>
      <c r="T81" s="406"/>
      <c r="U81" s="411"/>
      <c r="V81" s="212">
        <f t="shared" si="42"/>
        <v>0</v>
      </c>
      <c r="W81" s="211">
        <f t="shared" si="40"/>
        <v>0</v>
      </c>
      <c r="X81" s="221"/>
      <c r="Y81" s="207"/>
      <c r="Z81" s="37"/>
      <c r="AA81" s="148">
        <f t="shared" si="32"/>
        <v>0</v>
      </c>
      <c r="AB81" s="149">
        <f t="shared" si="33"/>
        <v>0</v>
      </c>
      <c r="AC81" s="149">
        <f t="shared" si="34"/>
        <v>0</v>
      </c>
      <c r="AD81" s="153">
        <f t="shared" si="35"/>
        <v>0</v>
      </c>
      <c r="AE81" s="231">
        <f t="shared" si="36"/>
        <v>0</v>
      </c>
      <c r="AF81" s="231">
        <f t="shared" si="37"/>
        <v>0</v>
      </c>
      <c r="AG81" s="231">
        <f t="shared" si="38"/>
        <v>0</v>
      </c>
      <c r="AH81" s="156">
        <f t="shared" si="39"/>
        <v>0</v>
      </c>
      <c r="AI81" s="56"/>
      <c r="AJ81" s="415">
        <f t="shared" si="41"/>
        <v>0</v>
      </c>
    </row>
    <row r="82" spans="1:36" hidden="1" x14ac:dyDescent="0.2">
      <c r="A82" s="56"/>
      <c r="B82" s="133"/>
      <c r="C82" s="134"/>
      <c r="D82" s="272"/>
      <c r="E82" s="272"/>
      <c r="F82" s="266"/>
      <c r="G82" s="266"/>
      <c r="H82" s="269">
        <f t="shared" si="30"/>
        <v>0</v>
      </c>
      <c r="I82" s="135"/>
      <c r="J82" s="136">
        <f t="shared" si="31"/>
        <v>0</v>
      </c>
      <c r="K82" s="205"/>
      <c r="L82" s="144"/>
      <c r="M82" s="137"/>
      <c r="N82" s="137"/>
      <c r="O82" s="137"/>
      <c r="P82" s="137"/>
      <c r="Q82" s="137"/>
      <c r="R82" s="409"/>
      <c r="S82" s="411"/>
      <c r="T82" s="406"/>
      <c r="U82" s="411"/>
      <c r="V82" s="212">
        <f t="shared" si="42"/>
        <v>0</v>
      </c>
      <c r="W82" s="211">
        <f t="shared" si="40"/>
        <v>0</v>
      </c>
      <c r="X82" s="221"/>
      <c r="Y82" s="207"/>
      <c r="Z82" s="37"/>
      <c r="AA82" s="148">
        <f t="shared" si="32"/>
        <v>0</v>
      </c>
      <c r="AB82" s="149">
        <f t="shared" si="33"/>
        <v>0</v>
      </c>
      <c r="AC82" s="149">
        <f t="shared" si="34"/>
        <v>0</v>
      </c>
      <c r="AD82" s="153">
        <f t="shared" si="35"/>
        <v>0</v>
      </c>
      <c r="AE82" s="231">
        <f t="shared" si="36"/>
        <v>0</v>
      </c>
      <c r="AF82" s="231">
        <f t="shared" si="37"/>
        <v>0</v>
      </c>
      <c r="AG82" s="231">
        <f t="shared" si="38"/>
        <v>0</v>
      </c>
      <c r="AH82" s="156">
        <f t="shared" si="39"/>
        <v>0</v>
      </c>
      <c r="AI82" s="56"/>
      <c r="AJ82" s="415">
        <f t="shared" si="41"/>
        <v>0</v>
      </c>
    </row>
    <row r="83" spans="1:36" hidden="1" x14ac:dyDescent="0.2">
      <c r="A83" s="56"/>
      <c r="B83" s="133"/>
      <c r="C83" s="134"/>
      <c r="D83" s="272"/>
      <c r="E83" s="272"/>
      <c r="F83" s="266"/>
      <c r="G83" s="266"/>
      <c r="H83" s="269">
        <f t="shared" si="30"/>
        <v>0</v>
      </c>
      <c r="I83" s="135"/>
      <c r="J83" s="136">
        <f t="shared" si="31"/>
        <v>0</v>
      </c>
      <c r="K83" s="205"/>
      <c r="L83" s="144"/>
      <c r="M83" s="137"/>
      <c r="N83" s="137"/>
      <c r="O83" s="137"/>
      <c r="P83" s="137"/>
      <c r="Q83" s="137"/>
      <c r="R83" s="409"/>
      <c r="S83" s="411"/>
      <c r="T83" s="406"/>
      <c r="U83" s="411"/>
      <c r="V83" s="212">
        <f t="shared" si="42"/>
        <v>0</v>
      </c>
      <c r="W83" s="211">
        <f t="shared" si="40"/>
        <v>0</v>
      </c>
      <c r="X83" s="221"/>
      <c r="Y83" s="207"/>
      <c r="Z83" s="37"/>
      <c r="AA83" s="148">
        <f t="shared" si="32"/>
        <v>0</v>
      </c>
      <c r="AB83" s="149">
        <f t="shared" si="33"/>
        <v>0</v>
      </c>
      <c r="AC83" s="149">
        <f t="shared" si="34"/>
        <v>0</v>
      </c>
      <c r="AD83" s="153">
        <f t="shared" si="35"/>
        <v>0</v>
      </c>
      <c r="AE83" s="231">
        <f t="shared" si="36"/>
        <v>0</v>
      </c>
      <c r="AF83" s="231">
        <f t="shared" si="37"/>
        <v>0</v>
      </c>
      <c r="AG83" s="231">
        <f t="shared" si="38"/>
        <v>0</v>
      </c>
      <c r="AH83" s="156">
        <f t="shared" si="39"/>
        <v>0</v>
      </c>
      <c r="AI83" s="56"/>
      <c r="AJ83" s="415">
        <f t="shared" si="41"/>
        <v>0</v>
      </c>
    </row>
    <row r="84" spans="1:36" hidden="1" x14ac:dyDescent="0.2">
      <c r="A84" s="56"/>
      <c r="B84" s="133"/>
      <c r="C84" s="134"/>
      <c r="D84" s="272"/>
      <c r="E84" s="272"/>
      <c r="F84" s="266"/>
      <c r="G84" s="266"/>
      <c r="H84" s="269">
        <f t="shared" si="30"/>
        <v>0</v>
      </c>
      <c r="I84" s="135"/>
      <c r="J84" s="136">
        <f t="shared" si="31"/>
        <v>0</v>
      </c>
      <c r="K84" s="205"/>
      <c r="L84" s="144"/>
      <c r="M84" s="137"/>
      <c r="N84" s="137"/>
      <c r="O84" s="137"/>
      <c r="P84" s="137"/>
      <c r="Q84" s="137"/>
      <c r="R84" s="409"/>
      <c r="S84" s="411"/>
      <c r="T84" s="406"/>
      <c r="U84" s="411"/>
      <c r="V84" s="212">
        <f t="shared" si="42"/>
        <v>0</v>
      </c>
      <c r="W84" s="211">
        <f t="shared" si="40"/>
        <v>0</v>
      </c>
      <c r="X84" s="221"/>
      <c r="Y84" s="207"/>
      <c r="Z84" s="37"/>
      <c r="AA84" s="148">
        <f t="shared" si="32"/>
        <v>0</v>
      </c>
      <c r="AB84" s="149">
        <f t="shared" si="33"/>
        <v>0</v>
      </c>
      <c r="AC84" s="149">
        <f t="shared" si="34"/>
        <v>0</v>
      </c>
      <c r="AD84" s="153">
        <f t="shared" si="35"/>
        <v>0</v>
      </c>
      <c r="AE84" s="231">
        <f t="shared" si="36"/>
        <v>0</v>
      </c>
      <c r="AF84" s="231">
        <f t="shared" si="37"/>
        <v>0</v>
      </c>
      <c r="AG84" s="231">
        <f t="shared" si="38"/>
        <v>0</v>
      </c>
      <c r="AH84" s="156">
        <f t="shared" si="39"/>
        <v>0</v>
      </c>
      <c r="AI84" s="56"/>
      <c r="AJ84" s="415">
        <f t="shared" si="41"/>
        <v>0</v>
      </c>
    </row>
    <row r="85" spans="1:36" hidden="1" x14ac:dyDescent="0.2">
      <c r="A85" s="56"/>
      <c r="B85" s="133"/>
      <c r="C85" s="134"/>
      <c r="D85" s="272"/>
      <c r="E85" s="272"/>
      <c r="F85" s="266"/>
      <c r="G85" s="266"/>
      <c r="H85" s="269">
        <f t="shared" si="30"/>
        <v>0</v>
      </c>
      <c r="I85" s="135"/>
      <c r="J85" s="136">
        <f t="shared" si="31"/>
        <v>0</v>
      </c>
      <c r="K85" s="205"/>
      <c r="L85" s="144"/>
      <c r="M85" s="137"/>
      <c r="N85" s="137"/>
      <c r="O85" s="137"/>
      <c r="P85" s="137"/>
      <c r="Q85" s="137"/>
      <c r="R85" s="409"/>
      <c r="S85" s="411"/>
      <c r="T85" s="406"/>
      <c r="U85" s="411"/>
      <c r="V85" s="212">
        <f t="shared" si="42"/>
        <v>0</v>
      </c>
      <c r="W85" s="211">
        <f t="shared" si="40"/>
        <v>0</v>
      </c>
      <c r="X85" s="221"/>
      <c r="Y85" s="207"/>
      <c r="Z85" s="37"/>
      <c r="AA85" s="148">
        <f t="shared" si="32"/>
        <v>0</v>
      </c>
      <c r="AB85" s="149">
        <f t="shared" si="33"/>
        <v>0</v>
      </c>
      <c r="AC85" s="149">
        <f t="shared" si="34"/>
        <v>0</v>
      </c>
      <c r="AD85" s="153">
        <f t="shared" si="35"/>
        <v>0</v>
      </c>
      <c r="AE85" s="231">
        <f t="shared" si="36"/>
        <v>0</v>
      </c>
      <c r="AF85" s="231">
        <f t="shared" si="37"/>
        <v>0</v>
      </c>
      <c r="AG85" s="231">
        <f t="shared" si="38"/>
        <v>0</v>
      </c>
      <c r="AH85" s="156">
        <f t="shared" si="39"/>
        <v>0</v>
      </c>
      <c r="AI85" s="56"/>
      <c r="AJ85" s="415">
        <f t="shared" si="41"/>
        <v>0</v>
      </c>
    </row>
    <row r="86" spans="1:36" hidden="1" x14ac:dyDescent="0.2">
      <c r="A86" s="56"/>
      <c r="B86" s="133"/>
      <c r="C86" s="134"/>
      <c r="D86" s="272"/>
      <c r="E86" s="272"/>
      <c r="F86" s="266"/>
      <c r="G86" s="266"/>
      <c r="H86" s="269">
        <f t="shared" si="30"/>
        <v>0</v>
      </c>
      <c r="I86" s="135"/>
      <c r="J86" s="136">
        <f t="shared" si="31"/>
        <v>0</v>
      </c>
      <c r="K86" s="205"/>
      <c r="L86" s="144"/>
      <c r="M86" s="137"/>
      <c r="N86" s="137"/>
      <c r="O86" s="137"/>
      <c r="P86" s="137"/>
      <c r="Q86" s="137"/>
      <c r="R86" s="409"/>
      <c r="S86" s="411"/>
      <c r="T86" s="406"/>
      <c r="U86" s="411"/>
      <c r="V86" s="212">
        <f t="shared" si="42"/>
        <v>0</v>
      </c>
      <c r="W86" s="211">
        <f t="shared" si="40"/>
        <v>0</v>
      </c>
      <c r="X86" s="221"/>
      <c r="Y86" s="207"/>
      <c r="Z86" s="37"/>
      <c r="AA86" s="148">
        <f t="shared" si="32"/>
        <v>0</v>
      </c>
      <c r="AB86" s="149">
        <f t="shared" si="33"/>
        <v>0</v>
      </c>
      <c r="AC86" s="149">
        <f t="shared" si="34"/>
        <v>0</v>
      </c>
      <c r="AD86" s="153">
        <f t="shared" si="35"/>
        <v>0</v>
      </c>
      <c r="AE86" s="231">
        <f t="shared" si="36"/>
        <v>0</v>
      </c>
      <c r="AF86" s="231">
        <f t="shared" si="37"/>
        <v>0</v>
      </c>
      <c r="AG86" s="231">
        <f t="shared" si="38"/>
        <v>0</v>
      </c>
      <c r="AH86" s="156">
        <f t="shared" si="39"/>
        <v>0</v>
      </c>
      <c r="AI86" s="56"/>
      <c r="AJ86" s="415">
        <f t="shared" si="41"/>
        <v>0</v>
      </c>
    </row>
    <row r="87" spans="1:36" hidden="1" x14ac:dyDescent="0.2">
      <c r="A87" s="56"/>
      <c r="B87" s="133"/>
      <c r="C87" s="134"/>
      <c r="D87" s="272"/>
      <c r="E87" s="272"/>
      <c r="F87" s="266"/>
      <c r="G87" s="266"/>
      <c r="H87" s="269">
        <f t="shared" si="30"/>
        <v>0</v>
      </c>
      <c r="I87" s="135"/>
      <c r="J87" s="136">
        <f t="shared" si="31"/>
        <v>0</v>
      </c>
      <c r="K87" s="205"/>
      <c r="L87" s="144"/>
      <c r="M87" s="137"/>
      <c r="N87" s="137"/>
      <c r="O87" s="137"/>
      <c r="P87" s="137"/>
      <c r="Q87" s="137"/>
      <c r="R87" s="409"/>
      <c r="S87" s="411"/>
      <c r="T87" s="406"/>
      <c r="U87" s="411"/>
      <c r="V87" s="212">
        <f t="shared" si="42"/>
        <v>0</v>
      </c>
      <c r="W87" s="211">
        <f t="shared" si="40"/>
        <v>0</v>
      </c>
      <c r="X87" s="221"/>
      <c r="Y87" s="207"/>
      <c r="Z87" s="37"/>
      <c r="AA87" s="148">
        <f t="shared" si="32"/>
        <v>0</v>
      </c>
      <c r="AB87" s="149">
        <f t="shared" si="33"/>
        <v>0</v>
      </c>
      <c r="AC87" s="149">
        <f t="shared" si="34"/>
        <v>0</v>
      </c>
      <c r="AD87" s="153">
        <f t="shared" si="35"/>
        <v>0</v>
      </c>
      <c r="AE87" s="231">
        <f t="shared" si="36"/>
        <v>0</v>
      </c>
      <c r="AF87" s="231">
        <f t="shared" si="37"/>
        <v>0</v>
      </c>
      <c r="AG87" s="231">
        <f t="shared" si="38"/>
        <v>0</v>
      </c>
      <c r="AH87" s="156">
        <f t="shared" si="39"/>
        <v>0</v>
      </c>
      <c r="AI87" s="56"/>
      <c r="AJ87" s="415">
        <f t="shared" si="41"/>
        <v>0</v>
      </c>
    </row>
    <row r="88" spans="1:36" hidden="1" x14ac:dyDescent="0.2">
      <c r="A88" s="56"/>
      <c r="B88" s="133"/>
      <c r="C88" s="134"/>
      <c r="D88" s="272"/>
      <c r="E88" s="272"/>
      <c r="F88" s="266"/>
      <c r="G88" s="266"/>
      <c r="H88" s="269">
        <f t="shared" si="30"/>
        <v>0</v>
      </c>
      <c r="I88" s="135"/>
      <c r="J88" s="136">
        <f t="shared" si="31"/>
        <v>0</v>
      </c>
      <c r="K88" s="205"/>
      <c r="L88" s="144"/>
      <c r="M88" s="137"/>
      <c r="N88" s="137"/>
      <c r="O88" s="137"/>
      <c r="P88" s="137"/>
      <c r="Q88" s="137"/>
      <c r="R88" s="409"/>
      <c r="S88" s="411"/>
      <c r="T88" s="406"/>
      <c r="U88" s="411"/>
      <c r="V88" s="212">
        <f t="shared" si="42"/>
        <v>0</v>
      </c>
      <c r="W88" s="211">
        <f t="shared" si="40"/>
        <v>0</v>
      </c>
      <c r="X88" s="221"/>
      <c r="Y88" s="207"/>
      <c r="Z88" s="37"/>
      <c r="AA88" s="148">
        <f t="shared" si="32"/>
        <v>0</v>
      </c>
      <c r="AB88" s="149">
        <f t="shared" si="33"/>
        <v>0</v>
      </c>
      <c r="AC88" s="149">
        <f t="shared" si="34"/>
        <v>0</v>
      </c>
      <c r="AD88" s="153">
        <f t="shared" si="35"/>
        <v>0</v>
      </c>
      <c r="AE88" s="231">
        <f t="shared" si="36"/>
        <v>0</v>
      </c>
      <c r="AF88" s="231">
        <f t="shared" si="37"/>
        <v>0</v>
      </c>
      <c r="AG88" s="231">
        <f t="shared" si="38"/>
        <v>0</v>
      </c>
      <c r="AH88" s="156">
        <f t="shared" si="39"/>
        <v>0</v>
      </c>
      <c r="AI88" s="56"/>
      <c r="AJ88" s="415">
        <f t="shared" si="41"/>
        <v>0</v>
      </c>
    </row>
    <row r="89" spans="1:36" hidden="1" x14ac:dyDescent="0.2">
      <c r="A89" s="56"/>
      <c r="B89" s="133"/>
      <c r="C89" s="134"/>
      <c r="D89" s="272"/>
      <c r="E89" s="272"/>
      <c r="F89" s="266"/>
      <c r="G89" s="266"/>
      <c r="H89" s="269">
        <f t="shared" si="30"/>
        <v>0</v>
      </c>
      <c r="I89" s="135"/>
      <c r="J89" s="136">
        <f t="shared" si="31"/>
        <v>0</v>
      </c>
      <c r="K89" s="205"/>
      <c r="L89" s="144"/>
      <c r="M89" s="137"/>
      <c r="N89" s="137"/>
      <c r="O89" s="137"/>
      <c r="P89" s="137"/>
      <c r="Q89" s="137"/>
      <c r="R89" s="409"/>
      <c r="S89" s="411"/>
      <c r="T89" s="406"/>
      <c r="U89" s="411"/>
      <c r="V89" s="212">
        <f t="shared" si="42"/>
        <v>0</v>
      </c>
      <c r="W89" s="211">
        <f t="shared" si="40"/>
        <v>0</v>
      </c>
      <c r="X89" s="221"/>
      <c r="Y89" s="207"/>
      <c r="Z89" s="37"/>
      <c r="AA89" s="148">
        <f t="shared" si="32"/>
        <v>0</v>
      </c>
      <c r="AB89" s="149">
        <f t="shared" si="33"/>
        <v>0</v>
      </c>
      <c r="AC89" s="149">
        <f t="shared" si="34"/>
        <v>0</v>
      </c>
      <c r="AD89" s="153">
        <f t="shared" si="35"/>
        <v>0</v>
      </c>
      <c r="AE89" s="231">
        <f t="shared" si="36"/>
        <v>0</v>
      </c>
      <c r="AF89" s="231">
        <f t="shared" si="37"/>
        <v>0</v>
      </c>
      <c r="AG89" s="231">
        <f t="shared" si="38"/>
        <v>0</v>
      </c>
      <c r="AH89" s="156">
        <f t="shared" si="39"/>
        <v>0</v>
      </c>
      <c r="AI89" s="56"/>
      <c r="AJ89" s="415">
        <f t="shared" si="41"/>
        <v>0</v>
      </c>
    </row>
    <row r="90" spans="1:36" hidden="1" x14ac:dyDescent="0.2">
      <c r="A90" s="56"/>
      <c r="B90" s="133"/>
      <c r="C90" s="134"/>
      <c r="D90" s="272"/>
      <c r="E90" s="272"/>
      <c r="F90" s="266"/>
      <c r="G90" s="266"/>
      <c r="H90" s="269">
        <f t="shared" si="30"/>
        <v>0</v>
      </c>
      <c r="I90" s="135"/>
      <c r="J90" s="136">
        <f t="shared" si="31"/>
        <v>0</v>
      </c>
      <c r="K90" s="205"/>
      <c r="L90" s="144"/>
      <c r="M90" s="137"/>
      <c r="N90" s="137"/>
      <c r="O90" s="137"/>
      <c r="P90" s="137"/>
      <c r="Q90" s="137"/>
      <c r="R90" s="409"/>
      <c r="S90" s="411"/>
      <c r="T90" s="406"/>
      <c r="U90" s="411"/>
      <c r="V90" s="212">
        <f t="shared" si="42"/>
        <v>0</v>
      </c>
      <c r="W90" s="211">
        <f t="shared" si="40"/>
        <v>0</v>
      </c>
      <c r="X90" s="221"/>
      <c r="Y90" s="207"/>
      <c r="Z90" s="37"/>
      <c r="AA90" s="148">
        <f t="shared" si="32"/>
        <v>0</v>
      </c>
      <c r="AB90" s="149">
        <f t="shared" si="33"/>
        <v>0</v>
      </c>
      <c r="AC90" s="149">
        <f t="shared" si="34"/>
        <v>0</v>
      </c>
      <c r="AD90" s="153">
        <f t="shared" si="35"/>
        <v>0</v>
      </c>
      <c r="AE90" s="231">
        <f t="shared" si="36"/>
        <v>0</v>
      </c>
      <c r="AF90" s="231">
        <f t="shared" si="37"/>
        <v>0</v>
      </c>
      <c r="AG90" s="231">
        <f t="shared" si="38"/>
        <v>0</v>
      </c>
      <c r="AH90" s="156">
        <f t="shared" si="39"/>
        <v>0</v>
      </c>
      <c r="AI90" s="56"/>
      <c r="AJ90" s="415">
        <f t="shared" si="41"/>
        <v>0</v>
      </c>
    </row>
    <row r="91" spans="1:36" hidden="1" x14ac:dyDescent="0.2">
      <c r="A91" s="56"/>
      <c r="B91" s="138"/>
      <c r="C91" s="139"/>
      <c r="D91" s="273"/>
      <c r="E91" s="273"/>
      <c r="F91" s="267"/>
      <c r="G91" s="267"/>
      <c r="H91" s="270">
        <f t="shared" si="1"/>
        <v>0</v>
      </c>
      <c r="I91" s="140"/>
      <c r="J91" s="141">
        <f t="shared" si="2"/>
        <v>0</v>
      </c>
      <c r="K91" s="206"/>
      <c r="L91" s="145"/>
      <c r="M91" s="142"/>
      <c r="N91" s="142"/>
      <c r="O91" s="142"/>
      <c r="P91" s="142"/>
      <c r="Q91" s="142"/>
      <c r="R91" s="410"/>
      <c r="S91" s="412"/>
      <c r="T91" s="407"/>
      <c r="U91" s="412"/>
      <c r="V91" s="213">
        <f t="shared" si="42"/>
        <v>0</v>
      </c>
      <c r="W91" s="211">
        <f t="shared" si="40"/>
        <v>0</v>
      </c>
      <c r="X91" s="221"/>
      <c r="Y91" s="111"/>
      <c r="Z91" s="37"/>
      <c r="AA91" s="150">
        <f t="shared" si="4"/>
        <v>0</v>
      </c>
      <c r="AB91" s="151">
        <f t="shared" si="5"/>
        <v>0</v>
      </c>
      <c r="AC91" s="151">
        <f t="shared" si="6"/>
        <v>0</v>
      </c>
      <c r="AD91" s="154">
        <f t="shared" si="7"/>
        <v>0</v>
      </c>
      <c r="AE91" s="232">
        <f t="shared" si="8"/>
        <v>0</v>
      </c>
      <c r="AF91" s="232">
        <f t="shared" si="9"/>
        <v>0</v>
      </c>
      <c r="AG91" s="232">
        <f t="shared" si="10"/>
        <v>0</v>
      </c>
      <c r="AH91" s="157">
        <f t="shared" si="11"/>
        <v>0</v>
      </c>
      <c r="AI91" s="56"/>
      <c r="AJ91" s="416">
        <f t="shared" si="41"/>
        <v>0</v>
      </c>
    </row>
    <row r="92" spans="1:36" ht="12" x14ac:dyDescent="0.25">
      <c r="A92" s="56"/>
      <c r="B92" s="214" t="s">
        <v>0</v>
      </c>
      <c r="C92" s="32">
        <f>SUM(C7:C91)</f>
        <v>0</v>
      </c>
      <c r="D92" s="215"/>
      <c r="E92" s="404"/>
      <c r="F92" s="215"/>
      <c r="G92" s="215"/>
      <c r="H92" s="215"/>
      <c r="I92" s="216"/>
      <c r="J92" s="42">
        <f>SUM(J7:J91)</f>
        <v>0</v>
      </c>
      <c r="K92" s="217"/>
      <c r="L92" s="59"/>
      <c r="M92" s="59"/>
      <c r="N92" s="59"/>
      <c r="O92" s="59"/>
      <c r="P92" s="59"/>
      <c r="Q92" s="59"/>
      <c r="R92" s="59"/>
      <c r="S92" s="59"/>
      <c r="T92" s="59"/>
      <c r="U92" s="59"/>
      <c r="V92" s="59"/>
      <c r="W92" s="207"/>
      <c r="X92" s="219"/>
      <c r="Y92" s="207"/>
      <c r="Z92" s="36" t="s">
        <v>2</v>
      </c>
      <c r="AA92" s="253">
        <f>SUM(AA7:AA91)</f>
        <v>0</v>
      </c>
      <c r="AB92" s="254">
        <f t="shared" ref="AB92:AH92" si="43">SUM(AB7:AB91)</f>
        <v>0</v>
      </c>
      <c r="AC92" s="254">
        <f t="shared" si="43"/>
        <v>0</v>
      </c>
      <c r="AD92" s="254">
        <f t="shared" si="43"/>
        <v>0</v>
      </c>
      <c r="AE92" s="254">
        <f t="shared" si="43"/>
        <v>0</v>
      </c>
      <c r="AF92" s="254">
        <f t="shared" si="43"/>
        <v>0</v>
      </c>
      <c r="AG92" s="254">
        <f t="shared" si="43"/>
        <v>0</v>
      </c>
      <c r="AH92" s="255">
        <f t="shared" si="43"/>
        <v>0</v>
      </c>
      <c r="AI92" s="56"/>
      <c r="AJ92" s="255">
        <f t="shared" ref="AJ92" si="44">SUM(AJ7:AJ91)</f>
        <v>0</v>
      </c>
    </row>
    <row r="93" spans="1:36" ht="12" x14ac:dyDescent="0.2">
      <c r="B93" s="21"/>
      <c r="C93" s="15"/>
      <c r="D93" s="15"/>
      <c r="E93" s="15"/>
      <c r="F93" s="15"/>
      <c r="G93" s="15"/>
      <c r="H93" s="15"/>
      <c r="I93" s="26"/>
      <c r="J93" s="26"/>
      <c r="K93" s="26"/>
      <c r="L93" s="27"/>
      <c r="M93" s="27"/>
      <c r="N93" s="27"/>
      <c r="O93" s="27"/>
      <c r="P93" s="27"/>
      <c r="Q93" s="27"/>
      <c r="R93" s="27"/>
      <c r="S93" s="27"/>
      <c r="T93" s="27"/>
      <c r="U93" s="27"/>
      <c r="V93" s="27"/>
      <c r="W93" s="207"/>
      <c r="X93" s="219"/>
      <c r="Y93" s="207"/>
      <c r="Z93" s="38"/>
      <c r="AA93" s="33"/>
      <c r="AB93" s="33"/>
      <c r="AC93" s="33"/>
      <c r="AD93" s="33"/>
      <c r="AE93" s="33"/>
      <c r="AF93" s="33"/>
      <c r="AG93" s="33"/>
      <c r="AH93" s="34"/>
      <c r="AI93" s="56"/>
      <c r="AJ93" s="33"/>
    </row>
    <row r="94" spans="1:36" ht="12" x14ac:dyDescent="0.2">
      <c r="B94" s="501" t="s">
        <v>189</v>
      </c>
      <c r="C94" s="502"/>
      <c r="D94" s="502"/>
      <c r="E94" s="502"/>
      <c r="F94" s="502"/>
      <c r="G94" s="502"/>
      <c r="H94" s="502"/>
      <c r="I94" s="502"/>
      <c r="J94" s="502"/>
      <c r="K94" s="503"/>
      <c r="L94" s="27"/>
      <c r="M94" s="27"/>
      <c r="N94" s="27"/>
      <c r="O94" s="27"/>
      <c r="P94" s="27"/>
      <c r="Q94" s="27"/>
      <c r="R94" s="27"/>
      <c r="S94" s="27"/>
      <c r="T94" s="27"/>
      <c r="U94" s="27"/>
      <c r="V94" s="27"/>
      <c r="W94" s="207"/>
      <c r="X94" s="219"/>
      <c r="Y94" s="207"/>
      <c r="Z94" s="158" t="s">
        <v>188</v>
      </c>
      <c r="AA94" s="384">
        <f t="shared" ref="AA94:AG94" si="45">SUMIF($K$7:$K$91,$B158,AA$7:AA$91)</f>
        <v>0</v>
      </c>
      <c r="AB94" s="385">
        <f t="shared" si="45"/>
        <v>0</v>
      </c>
      <c r="AC94" s="385">
        <f t="shared" si="45"/>
        <v>0</v>
      </c>
      <c r="AD94" s="386">
        <f t="shared" si="45"/>
        <v>0</v>
      </c>
      <c r="AE94" s="387">
        <f t="shared" si="45"/>
        <v>0</v>
      </c>
      <c r="AF94" s="387">
        <f t="shared" si="45"/>
        <v>0</v>
      </c>
      <c r="AG94" s="387">
        <f t="shared" si="45"/>
        <v>0</v>
      </c>
      <c r="AH94" s="388">
        <f t="shared" ref="AH94" si="46">SUM(AA94:AG94)</f>
        <v>0</v>
      </c>
      <c r="AI94" s="56"/>
      <c r="AJ94" s="417">
        <f t="shared" ref="AJ94" si="47">SUMIF($K$7:$K$91,$B158,AJ$7:AJ$91)</f>
        <v>0</v>
      </c>
    </row>
    <row r="95" spans="1:36" ht="12" x14ac:dyDescent="0.2">
      <c r="B95" s="504"/>
      <c r="C95" s="505"/>
      <c r="D95" s="505"/>
      <c r="E95" s="505"/>
      <c r="F95" s="505"/>
      <c r="G95" s="505"/>
      <c r="H95" s="505"/>
      <c r="I95" s="505"/>
      <c r="J95" s="505"/>
      <c r="K95" s="506"/>
      <c r="L95" s="27"/>
      <c r="M95" s="53"/>
      <c r="N95" s="53"/>
      <c r="O95" s="27"/>
      <c r="P95" s="27"/>
      <c r="Q95" s="27"/>
      <c r="R95" s="27"/>
      <c r="S95" s="27"/>
      <c r="T95" s="27"/>
      <c r="U95" s="27"/>
      <c r="V95" s="27"/>
      <c r="W95" s="207"/>
      <c r="X95" s="219"/>
      <c r="Y95" s="207"/>
      <c r="Z95" s="159" t="s">
        <v>179</v>
      </c>
      <c r="AA95" s="389">
        <f t="shared" ref="AA95:AG98" si="48">SUMIF($K$7:$K$91,$B159,AA$7:AA$91)</f>
        <v>0</v>
      </c>
      <c r="AB95" s="390">
        <f t="shared" si="48"/>
        <v>0</v>
      </c>
      <c r="AC95" s="390">
        <f t="shared" si="48"/>
        <v>0</v>
      </c>
      <c r="AD95" s="391">
        <f t="shared" si="48"/>
        <v>0</v>
      </c>
      <c r="AE95" s="392">
        <f t="shared" si="48"/>
        <v>0</v>
      </c>
      <c r="AF95" s="392">
        <f t="shared" si="48"/>
        <v>0</v>
      </c>
      <c r="AG95" s="392">
        <f t="shared" si="48"/>
        <v>0</v>
      </c>
      <c r="AH95" s="393">
        <f>SUM(AA95:AG95)</f>
        <v>0</v>
      </c>
      <c r="AI95" s="56"/>
      <c r="AJ95" s="418">
        <f t="shared" ref="AJ95" si="49">SUMIF($K$7:$K$91,$B159,AJ$7:AJ$91)</f>
        <v>0</v>
      </c>
    </row>
    <row r="96" spans="1:36" ht="12" x14ac:dyDescent="0.2">
      <c r="B96" s="504"/>
      <c r="C96" s="505"/>
      <c r="D96" s="505"/>
      <c r="E96" s="505"/>
      <c r="F96" s="505"/>
      <c r="G96" s="505"/>
      <c r="H96" s="505"/>
      <c r="I96" s="505"/>
      <c r="J96" s="505"/>
      <c r="K96" s="506"/>
      <c r="L96" s="27"/>
      <c r="M96" s="27"/>
      <c r="N96" s="27"/>
      <c r="O96" s="27"/>
      <c r="P96" s="27"/>
      <c r="Q96" s="27"/>
      <c r="R96" s="27"/>
      <c r="S96" s="27"/>
      <c r="T96" s="27"/>
      <c r="U96" s="27"/>
      <c r="V96" s="27"/>
      <c r="W96" s="207"/>
      <c r="X96" s="219"/>
      <c r="Y96" s="207"/>
      <c r="Z96" s="159" t="s">
        <v>185</v>
      </c>
      <c r="AA96" s="389">
        <f t="shared" si="48"/>
        <v>0</v>
      </c>
      <c r="AB96" s="390">
        <f t="shared" si="48"/>
        <v>0</v>
      </c>
      <c r="AC96" s="390">
        <f t="shared" si="48"/>
        <v>0</v>
      </c>
      <c r="AD96" s="391">
        <f t="shared" si="48"/>
        <v>0</v>
      </c>
      <c r="AE96" s="392">
        <f t="shared" si="48"/>
        <v>0</v>
      </c>
      <c r="AF96" s="392">
        <f t="shared" si="48"/>
        <v>0</v>
      </c>
      <c r="AG96" s="392">
        <f t="shared" si="48"/>
        <v>0</v>
      </c>
      <c r="AH96" s="393">
        <f>SUM(AA96:AG96)</f>
        <v>0</v>
      </c>
      <c r="AI96" s="56"/>
      <c r="AJ96" s="418">
        <f t="shared" ref="AJ96" si="50">SUMIF($K$7:$K$91,$B160,AJ$7:AJ$91)</f>
        <v>0</v>
      </c>
    </row>
    <row r="97" spans="2:36" ht="12" x14ac:dyDescent="0.25">
      <c r="B97" s="504"/>
      <c r="C97" s="505"/>
      <c r="D97" s="505"/>
      <c r="E97" s="505"/>
      <c r="F97" s="505"/>
      <c r="G97" s="505"/>
      <c r="H97" s="505"/>
      <c r="I97" s="505"/>
      <c r="J97" s="505"/>
      <c r="K97" s="506"/>
      <c r="L97" s="30"/>
      <c r="M97" s="30"/>
      <c r="N97" s="30"/>
      <c r="O97" s="30"/>
      <c r="P97" s="30"/>
      <c r="Q97" s="30"/>
      <c r="R97" s="30"/>
      <c r="S97" s="30"/>
      <c r="T97" s="30"/>
      <c r="U97" s="30"/>
      <c r="V97" s="30"/>
      <c r="W97" s="207"/>
      <c r="X97" s="219"/>
      <c r="Y97" s="207"/>
      <c r="Z97" s="159" t="s">
        <v>186</v>
      </c>
      <c r="AA97" s="389">
        <f t="shared" si="48"/>
        <v>0</v>
      </c>
      <c r="AB97" s="390">
        <f t="shared" si="48"/>
        <v>0</v>
      </c>
      <c r="AC97" s="390">
        <f t="shared" si="48"/>
        <v>0</v>
      </c>
      <c r="AD97" s="391">
        <f t="shared" si="48"/>
        <v>0</v>
      </c>
      <c r="AE97" s="392">
        <f t="shared" si="48"/>
        <v>0</v>
      </c>
      <c r="AF97" s="392">
        <f t="shared" si="48"/>
        <v>0</v>
      </c>
      <c r="AG97" s="392">
        <f t="shared" si="48"/>
        <v>0</v>
      </c>
      <c r="AH97" s="393">
        <f>SUM(AA97:AG97)</f>
        <v>0</v>
      </c>
      <c r="AI97" s="56"/>
      <c r="AJ97" s="418">
        <f t="shared" ref="AJ97" si="51">SUMIF($K$7:$K$91,$B161,AJ$7:AJ$91)</f>
        <v>0</v>
      </c>
    </row>
    <row r="98" spans="2:36" ht="12" x14ac:dyDescent="0.25">
      <c r="B98" s="507"/>
      <c r="C98" s="508"/>
      <c r="D98" s="508"/>
      <c r="E98" s="508"/>
      <c r="F98" s="508"/>
      <c r="G98" s="508"/>
      <c r="H98" s="508"/>
      <c r="I98" s="508"/>
      <c r="J98" s="508"/>
      <c r="K98" s="509"/>
      <c r="L98" s="30"/>
      <c r="M98" s="30"/>
      <c r="N98" s="30"/>
      <c r="O98" s="30"/>
      <c r="P98" s="30"/>
      <c r="Q98" s="30"/>
      <c r="R98" s="30"/>
      <c r="S98" s="30"/>
      <c r="T98" s="30"/>
      <c r="U98" s="30"/>
      <c r="V98" s="30"/>
      <c r="W98" s="207"/>
      <c r="X98" s="219"/>
      <c r="Y98" s="207"/>
      <c r="Z98" s="159" t="s">
        <v>187</v>
      </c>
      <c r="AA98" s="389">
        <f t="shared" si="48"/>
        <v>0</v>
      </c>
      <c r="AB98" s="390">
        <f t="shared" si="48"/>
        <v>0</v>
      </c>
      <c r="AC98" s="390">
        <f t="shared" si="48"/>
        <v>0</v>
      </c>
      <c r="AD98" s="391">
        <f t="shared" si="48"/>
        <v>0</v>
      </c>
      <c r="AE98" s="392">
        <f t="shared" si="48"/>
        <v>0</v>
      </c>
      <c r="AF98" s="392">
        <f t="shared" si="48"/>
        <v>0</v>
      </c>
      <c r="AG98" s="392">
        <f t="shared" si="48"/>
        <v>0</v>
      </c>
      <c r="AH98" s="393">
        <f>SUM(AA98:AG98)</f>
        <v>0</v>
      </c>
      <c r="AI98" s="56"/>
      <c r="AJ98" s="418">
        <f t="shared" ref="AJ98" si="52">SUMIF($K$7:$K$91,$B162,AJ$7:AJ$91)</f>
        <v>0</v>
      </c>
    </row>
    <row r="99" spans="2:36" ht="12" x14ac:dyDescent="0.25">
      <c r="B99" s="3"/>
      <c r="C99" s="21"/>
      <c r="D99" s="21"/>
      <c r="E99" s="21"/>
      <c r="F99" s="21"/>
      <c r="G99" s="21"/>
      <c r="H99" s="21"/>
      <c r="I99" s="21"/>
      <c r="J99" s="21"/>
      <c r="K99" s="21"/>
      <c r="L99" s="21"/>
      <c r="M99" s="21"/>
      <c r="N99" s="21"/>
      <c r="O99" s="21"/>
      <c r="P99" s="21"/>
      <c r="Q99" s="21"/>
      <c r="R99" s="21"/>
      <c r="S99" s="21"/>
      <c r="T99" s="21"/>
      <c r="U99" s="21"/>
      <c r="V99" s="21"/>
      <c r="W99" s="56"/>
      <c r="X99" s="56"/>
      <c r="Y99" s="56"/>
      <c r="Z99" s="160" t="s">
        <v>3</v>
      </c>
      <c r="AA99" s="394">
        <f t="shared" ref="AA99:AG99" si="53">SUM(AA94:AA98)</f>
        <v>0</v>
      </c>
      <c r="AB99" s="395">
        <f t="shared" si="53"/>
        <v>0</v>
      </c>
      <c r="AC99" s="395">
        <f t="shared" si="53"/>
        <v>0</v>
      </c>
      <c r="AD99" s="395">
        <f t="shared" si="53"/>
        <v>0</v>
      </c>
      <c r="AE99" s="395">
        <f t="shared" si="53"/>
        <v>0</v>
      </c>
      <c r="AF99" s="395">
        <f t="shared" si="53"/>
        <v>0</v>
      </c>
      <c r="AG99" s="395">
        <f t="shared" si="53"/>
        <v>0</v>
      </c>
      <c r="AH99" s="396">
        <f>SUM(AA99:AG99)</f>
        <v>0</v>
      </c>
      <c r="AI99" s="56"/>
      <c r="AJ99" s="396">
        <f t="shared" ref="AJ99" si="54">SUM(AJ94:AJ98)</f>
        <v>0</v>
      </c>
    </row>
    <row r="100" spans="2:36" x14ac:dyDescent="0.2">
      <c r="B100" s="3"/>
      <c r="C100" s="21"/>
      <c r="D100" s="21"/>
      <c r="E100" s="21"/>
      <c r="F100" s="21"/>
      <c r="G100" s="21"/>
      <c r="H100" s="21"/>
      <c r="I100" s="21"/>
      <c r="J100" s="21"/>
      <c r="K100" s="21"/>
      <c r="L100" s="21"/>
      <c r="M100" s="21"/>
      <c r="N100" s="21"/>
      <c r="O100" s="21"/>
      <c r="P100" s="21"/>
      <c r="Q100" s="21"/>
      <c r="R100" s="21"/>
      <c r="S100" s="21"/>
      <c r="T100" s="21"/>
      <c r="U100" s="21"/>
      <c r="V100" s="21"/>
      <c r="W100" s="3"/>
      <c r="X100" s="3"/>
      <c r="Y100" s="3"/>
      <c r="Z100" s="25"/>
      <c r="AA100" s="28"/>
      <c r="AB100" s="28"/>
      <c r="AC100" s="28"/>
      <c r="AD100" s="28"/>
      <c r="AE100" s="28"/>
      <c r="AF100" s="28"/>
      <c r="AG100" s="28"/>
      <c r="AH100" s="29"/>
      <c r="AJ100" s="28"/>
    </row>
    <row r="101" spans="2:36" x14ac:dyDescent="0.2">
      <c r="B101" s="3"/>
      <c r="C101" s="21"/>
      <c r="D101" s="21"/>
      <c r="E101" s="21"/>
      <c r="F101" s="21"/>
      <c r="G101" s="21"/>
      <c r="H101" s="21"/>
      <c r="I101" s="21"/>
      <c r="J101" s="21"/>
      <c r="K101" s="21"/>
      <c r="L101" s="21"/>
      <c r="M101" s="21"/>
      <c r="N101" s="21"/>
      <c r="O101" s="21"/>
      <c r="P101" s="21"/>
      <c r="Q101" s="21"/>
      <c r="R101" s="21"/>
      <c r="S101" s="21"/>
      <c r="T101" s="21"/>
      <c r="U101" s="21"/>
      <c r="V101" s="21"/>
      <c r="W101" s="3"/>
      <c r="X101" s="3"/>
      <c r="Y101" s="3"/>
      <c r="Z101" s="25"/>
      <c r="AA101" s="28"/>
      <c r="AB101" s="28"/>
      <c r="AC101" s="28"/>
      <c r="AD101" s="28"/>
      <c r="AE101" s="28"/>
      <c r="AF101" s="28"/>
      <c r="AG101" s="28"/>
      <c r="AH101" s="29"/>
      <c r="AJ101" s="28"/>
    </row>
    <row r="102" spans="2:36" x14ac:dyDescent="0.2">
      <c r="B102" s="3"/>
      <c r="C102" s="21"/>
      <c r="D102" s="21"/>
      <c r="E102" s="21"/>
      <c r="F102" s="21"/>
      <c r="G102" s="21"/>
      <c r="H102" s="21"/>
      <c r="I102" s="21"/>
      <c r="J102" s="21"/>
      <c r="K102" s="21"/>
      <c r="L102" s="21"/>
      <c r="M102" s="21"/>
      <c r="N102" s="21"/>
      <c r="O102" s="21"/>
      <c r="P102" s="21"/>
      <c r="Q102" s="21"/>
      <c r="R102" s="21"/>
      <c r="S102" s="21"/>
      <c r="T102" s="21"/>
      <c r="U102" s="21"/>
      <c r="V102" s="21"/>
      <c r="W102" s="3"/>
      <c r="X102" s="3"/>
      <c r="Y102" s="3"/>
      <c r="Z102" s="25"/>
      <c r="AA102" s="28"/>
      <c r="AB102" s="28"/>
      <c r="AC102" s="28"/>
      <c r="AD102" s="28"/>
      <c r="AE102" s="28"/>
      <c r="AF102" s="28"/>
      <c r="AG102" s="28"/>
      <c r="AH102" s="29"/>
      <c r="AJ102" s="28"/>
    </row>
    <row r="103" spans="2:36" x14ac:dyDescent="0.2">
      <c r="B103" s="3"/>
      <c r="C103" s="21"/>
      <c r="D103" s="21"/>
      <c r="E103" s="21"/>
      <c r="F103" s="21"/>
      <c r="G103" s="21"/>
      <c r="H103" s="21"/>
      <c r="I103" s="21"/>
      <c r="J103" s="21"/>
      <c r="K103" s="21"/>
      <c r="L103" s="21"/>
      <c r="M103" s="21"/>
      <c r="N103" s="21"/>
      <c r="O103" s="21"/>
      <c r="P103" s="21"/>
      <c r="Q103" s="21"/>
      <c r="R103" s="21"/>
      <c r="S103" s="21"/>
      <c r="T103" s="21"/>
      <c r="U103" s="21"/>
      <c r="V103" s="21"/>
      <c r="W103" s="3"/>
      <c r="X103" s="3"/>
      <c r="Y103" s="3"/>
      <c r="Z103" s="25"/>
      <c r="AA103" s="28"/>
      <c r="AB103" s="28"/>
      <c r="AC103" s="28"/>
      <c r="AD103" s="28"/>
      <c r="AE103" s="28"/>
      <c r="AF103" s="28"/>
      <c r="AG103" s="28"/>
      <c r="AH103" s="29"/>
      <c r="AJ103" s="28"/>
    </row>
    <row r="104" spans="2:36" x14ac:dyDescent="0.2">
      <c r="B104" s="3"/>
      <c r="C104" s="21"/>
      <c r="D104" s="21"/>
      <c r="E104" s="21"/>
      <c r="F104" s="21"/>
      <c r="G104" s="21"/>
      <c r="H104" s="21"/>
      <c r="I104" s="21"/>
      <c r="J104" s="21"/>
      <c r="K104" s="21"/>
      <c r="L104" s="21"/>
      <c r="M104" s="21"/>
      <c r="N104" s="21"/>
      <c r="O104" s="21"/>
      <c r="P104" s="21"/>
      <c r="Q104" s="21"/>
      <c r="R104" s="21"/>
      <c r="S104" s="21"/>
      <c r="T104" s="21"/>
      <c r="U104" s="21"/>
      <c r="V104" s="21"/>
      <c r="W104" s="3"/>
      <c r="X104" s="3"/>
      <c r="Y104" s="3"/>
      <c r="Z104" s="25"/>
      <c r="AA104" s="28"/>
      <c r="AB104" s="28"/>
      <c r="AC104" s="28"/>
      <c r="AD104" s="28"/>
      <c r="AE104" s="28"/>
      <c r="AF104" s="28"/>
      <c r="AG104" s="28"/>
      <c r="AH104" s="29"/>
      <c r="AJ104" s="28"/>
    </row>
    <row r="105" spans="2:36" x14ac:dyDescent="0.2">
      <c r="B105" s="3"/>
      <c r="C105" s="21"/>
      <c r="D105" s="21"/>
      <c r="E105" s="21"/>
      <c r="F105" s="21"/>
      <c r="G105" s="21"/>
      <c r="H105" s="21"/>
      <c r="I105" s="21"/>
      <c r="J105" s="21"/>
      <c r="K105" s="21"/>
      <c r="L105" s="21"/>
      <c r="M105" s="21"/>
      <c r="N105" s="21"/>
      <c r="O105" s="21"/>
      <c r="P105" s="21"/>
      <c r="Q105" s="21"/>
      <c r="R105" s="21"/>
      <c r="S105" s="21"/>
      <c r="T105" s="21"/>
      <c r="U105" s="21"/>
      <c r="V105" s="21"/>
      <c r="W105" s="3"/>
      <c r="X105" s="3"/>
      <c r="Y105" s="3"/>
      <c r="Z105" s="25"/>
      <c r="AA105" s="28"/>
      <c r="AB105" s="28"/>
      <c r="AC105" s="28"/>
      <c r="AD105" s="28"/>
      <c r="AE105" s="28"/>
      <c r="AF105" s="28"/>
      <c r="AG105" s="28"/>
      <c r="AH105" s="29"/>
      <c r="AJ105" s="28"/>
    </row>
    <row r="106" spans="2:36" x14ac:dyDescent="0.2">
      <c r="B106" s="3"/>
      <c r="C106" s="21"/>
      <c r="D106" s="21"/>
      <c r="E106" s="21"/>
      <c r="F106" s="21"/>
      <c r="G106" s="21"/>
      <c r="H106" s="21"/>
      <c r="I106" s="21"/>
      <c r="J106" s="21"/>
      <c r="K106" s="21"/>
      <c r="L106" s="21"/>
      <c r="M106" s="21"/>
      <c r="N106" s="21"/>
      <c r="O106" s="21"/>
      <c r="P106" s="21"/>
      <c r="Q106" s="21"/>
      <c r="R106" s="21"/>
      <c r="S106" s="21"/>
      <c r="T106" s="21"/>
      <c r="U106" s="21"/>
      <c r="V106" s="21"/>
      <c r="W106" s="3"/>
      <c r="X106" s="3"/>
      <c r="Y106" s="3"/>
      <c r="Z106" s="25"/>
      <c r="AA106" s="28"/>
      <c r="AB106" s="28"/>
      <c r="AC106" s="28"/>
      <c r="AD106" s="28"/>
      <c r="AE106" s="28"/>
      <c r="AF106" s="28"/>
      <c r="AG106" s="28"/>
      <c r="AH106" s="29"/>
      <c r="AJ106" s="28"/>
    </row>
    <row r="107" spans="2:36" x14ac:dyDescent="0.2">
      <c r="B107" s="3"/>
      <c r="C107" s="21"/>
      <c r="D107" s="21"/>
      <c r="E107" s="21"/>
      <c r="F107" s="21"/>
      <c r="G107" s="21"/>
      <c r="H107" s="21"/>
      <c r="I107" s="21"/>
      <c r="J107" s="21"/>
      <c r="K107" s="21"/>
      <c r="L107" s="21"/>
      <c r="M107" s="21"/>
      <c r="N107" s="21"/>
      <c r="O107" s="21"/>
      <c r="P107" s="21"/>
      <c r="Q107" s="21"/>
      <c r="R107" s="21"/>
      <c r="S107" s="21"/>
      <c r="T107" s="21"/>
      <c r="U107" s="21"/>
      <c r="V107" s="21"/>
      <c r="W107" s="3"/>
      <c r="X107" s="3"/>
      <c r="Y107" s="3"/>
      <c r="Z107" s="25"/>
      <c r="AA107" s="28"/>
      <c r="AB107" s="28"/>
      <c r="AC107" s="28"/>
      <c r="AD107" s="28"/>
      <c r="AE107" s="28"/>
      <c r="AF107" s="28"/>
      <c r="AG107" s="28"/>
      <c r="AH107" s="29"/>
      <c r="AJ107" s="28"/>
    </row>
    <row r="108" spans="2:36" x14ac:dyDescent="0.2">
      <c r="B108" s="3"/>
      <c r="C108" s="21"/>
      <c r="D108" s="21"/>
      <c r="E108" s="21"/>
      <c r="F108" s="21"/>
      <c r="G108" s="21"/>
      <c r="H108" s="21"/>
      <c r="I108" s="21"/>
      <c r="J108" s="21"/>
      <c r="K108" s="21"/>
      <c r="L108" s="21"/>
      <c r="M108" s="21"/>
      <c r="N108" s="21"/>
      <c r="O108" s="21"/>
      <c r="P108" s="21"/>
      <c r="Q108" s="21"/>
      <c r="R108" s="21"/>
      <c r="S108" s="21"/>
      <c r="T108" s="21"/>
      <c r="U108" s="21"/>
      <c r="V108" s="21"/>
      <c r="W108" s="3"/>
      <c r="X108" s="3"/>
      <c r="Y108" s="3"/>
      <c r="Z108" s="25"/>
      <c r="AA108" s="28"/>
      <c r="AB108" s="28"/>
      <c r="AC108" s="28"/>
      <c r="AD108" s="28"/>
      <c r="AE108" s="28"/>
      <c r="AF108" s="28"/>
      <c r="AG108" s="28"/>
      <c r="AH108" s="29"/>
      <c r="AJ108" s="28"/>
    </row>
    <row r="109" spans="2:36" x14ac:dyDescent="0.2">
      <c r="B109" s="3"/>
      <c r="C109" s="21"/>
      <c r="D109" s="21"/>
      <c r="E109" s="21"/>
      <c r="F109" s="21"/>
      <c r="G109" s="21"/>
      <c r="H109" s="21"/>
      <c r="I109" s="21"/>
      <c r="J109" s="21"/>
      <c r="K109" s="21"/>
      <c r="L109" s="21"/>
      <c r="M109" s="21"/>
      <c r="N109" s="21"/>
      <c r="O109" s="21"/>
      <c r="P109" s="21"/>
      <c r="Q109" s="21"/>
      <c r="R109" s="21"/>
      <c r="S109" s="21"/>
      <c r="T109" s="21"/>
      <c r="U109" s="21"/>
      <c r="V109" s="21"/>
      <c r="W109" s="3"/>
      <c r="X109" s="3"/>
      <c r="Y109" s="3"/>
      <c r="Z109" s="25"/>
      <c r="AA109" s="28"/>
      <c r="AB109" s="28"/>
      <c r="AC109" s="28"/>
      <c r="AD109" s="28"/>
      <c r="AE109" s="28"/>
      <c r="AF109" s="28"/>
      <c r="AG109" s="28"/>
      <c r="AH109" s="29"/>
      <c r="AJ109" s="28"/>
    </row>
    <row r="110" spans="2:36" x14ac:dyDescent="0.2">
      <c r="B110" s="3"/>
      <c r="C110" s="21"/>
      <c r="D110" s="21"/>
      <c r="E110" s="21"/>
      <c r="F110" s="21"/>
      <c r="G110" s="21"/>
      <c r="H110" s="21"/>
      <c r="I110" s="21"/>
      <c r="J110" s="21"/>
      <c r="K110" s="21"/>
      <c r="L110" s="21"/>
      <c r="M110" s="21"/>
      <c r="N110" s="21"/>
      <c r="O110" s="21"/>
      <c r="P110" s="21"/>
      <c r="Q110" s="21"/>
      <c r="R110" s="21"/>
      <c r="S110" s="21"/>
      <c r="T110" s="21"/>
      <c r="U110" s="21"/>
      <c r="V110" s="21"/>
      <c r="W110" s="3"/>
      <c r="X110" s="3"/>
      <c r="Y110" s="3"/>
      <c r="Z110" s="25"/>
      <c r="AA110" s="28"/>
      <c r="AB110" s="28"/>
      <c r="AC110" s="28"/>
      <c r="AD110" s="28"/>
      <c r="AE110" s="28"/>
      <c r="AF110" s="28"/>
      <c r="AG110" s="28"/>
      <c r="AH110" s="29"/>
      <c r="AJ110" s="28"/>
    </row>
    <row r="111" spans="2:36" x14ac:dyDescent="0.2">
      <c r="B111" s="3"/>
      <c r="C111" s="21"/>
      <c r="D111" s="21"/>
      <c r="E111" s="21"/>
      <c r="F111" s="21"/>
      <c r="G111" s="21"/>
      <c r="H111" s="21"/>
      <c r="I111" s="21"/>
      <c r="J111" s="21"/>
      <c r="K111" s="21"/>
      <c r="L111" s="21"/>
      <c r="M111" s="21"/>
      <c r="N111" s="21"/>
      <c r="O111" s="21"/>
      <c r="P111" s="21"/>
      <c r="Q111" s="21"/>
      <c r="R111" s="21"/>
      <c r="S111" s="21"/>
      <c r="T111" s="21"/>
      <c r="U111" s="21"/>
      <c r="V111" s="21"/>
      <c r="W111" s="3"/>
      <c r="X111" s="3"/>
      <c r="Y111" s="3"/>
      <c r="Z111" s="25"/>
      <c r="AA111" s="28"/>
      <c r="AB111" s="28"/>
      <c r="AC111" s="28"/>
      <c r="AD111" s="28"/>
      <c r="AE111" s="28"/>
      <c r="AF111" s="28"/>
      <c r="AG111" s="28"/>
      <c r="AH111" s="29"/>
      <c r="AJ111" s="28"/>
    </row>
    <row r="112" spans="2:36" x14ac:dyDescent="0.2">
      <c r="B112" s="3"/>
      <c r="C112" s="21"/>
      <c r="D112" s="21"/>
      <c r="E112" s="21"/>
      <c r="F112" s="21"/>
      <c r="G112" s="21"/>
      <c r="H112" s="21"/>
      <c r="I112" s="21"/>
      <c r="J112" s="21"/>
      <c r="K112" s="21"/>
      <c r="L112" s="21"/>
      <c r="M112" s="21"/>
      <c r="N112" s="21"/>
      <c r="O112" s="21"/>
      <c r="P112" s="21"/>
      <c r="Q112" s="21"/>
      <c r="R112" s="21"/>
      <c r="S112" s="21"/>
      <c r="T112" s="21"/>
      <c r="U112" s="21"/>
      <c r="V112" s="21"/>
      <c r="W112" s="3"/>
      <c r="X112" s="3"/>
      <c r="Y112" s="3"/>
      <c r="Z112" s="25"/>
      <c r="AA112" s="28"/>
      <c r="AB112" s="28"/>
      <c r="AC112" s="28"/>
      <c r="AD112" s="28"/>
      <c r="AE112" s="28"/>
      <c r="AF112" s="28"/>
      <c r="AG112" s="28"/>
      <c r="AH112" s="29"/>
      <c r="AJ112" s="28"/>
    </row>
    <row r="113" spans="2:36" x14ac:dyDescent="0.2">
      <c r="B113" s="3"/>
      <c r="C113" s="21"/>
      <c r="D113" s="21"/>
      <c r="E113" s="21"/>
      <c r="F113" s="21"/>
      <c r="G113" s="21"/>
      <c r="H113" s="21"/>
      <c r="I113" s="21"/>
      <c r="J113" s="21"/>
      <c r="K113" s="21"/>
      <c r="L113" s="21"/>
      <c r="M113" s="21"/>
      <c r="N113" s="21"/>
      <c r="O113" s="21"/>
      <c r="P113" s="21"/>
      <c r="Q113" s="21"/>
      <c r="R113" s="21"/>
      <c r="S113" s="21"/>
      <c r="T113" s="21"/>
      <c r="U113" s="21"/>
      <c r="V113" s="21"/>
      <c r="W113" s="3"/>
      <c r="X113" s="3"/>
      <c r="Y113" s="3"/>
      <c r="Z113" s="25"/>
      <c r="AA113" s="28"/>
      <c r="AB113" s="28"/>
      <c r="AC113" s="28"/>
      <c r="AD113" s="28"/>
      <c r="AE113" s="28"/>
      <c r="AF113" s="28"/>
      <c r="AG113" s="28"/>
      <c r="AH113" s="29"/>
      <c r="AJ113" s="28"/>
    </row>
    <row r="114" spans="2:36" x14ac:dyDescent="0.2">
      <c r="B114" s="3"/>
      <c r="C114" s="21"/>
      <c r="D114" s="21"/>
      <c r="E114" s="21"/>
      <c r="F114" s="21"/>
      <c r="G114" s="21"/>
      <c r="H114" s="21"/>
      <c r="I114" s="21"/>
      <c r="J114" s="21"/>
      <c r="K114" s="21"/>
      <c r="L114" s="21"/>
      <c r="M114" s="21"/>
      <c r="N114" s="21"/>
      <c r="O114" s="21"/>
      <c r="P114" s="21"/>
      <c r="Q114" s="21"/>
      <c r="R114" s="21"/>
      <c r="S114" s="21"/>
      <c r="T114" s="21"/>
      <c r="U114" s="21"/>
      <c r="V114" s="21"/>
      <c r="W114" s="3"/>
      <c r="X114" s="3"/>
      <c r="Y114" s="3"/>
      <c r="Z114" s="25"/>
      <c r="AA114" s="28"/>
      <c r="AB114" s="28"/>
      <c r="AC114" s="28"/>
      <c r="AD114" s="28"/>
      <c r="AE114" s="28"/>
      <c r="AF114" s="28"/>
      <c r="AG114" s="28"/>
      <c r="AH114" s="29"/>
      <c r="AJ114" s="28"/>
    </row>
    <row r="115" spans="2:36" x14ac:dyDescent="0.2">
      <c r="B115" s="3"/>
      <c r="C115" s="21"/>
      <c r="D115" s="21"/>
      <c r="E115" s="21"/>
      <c r="F115" s="21"/>
      <c r="G115" s="21"/>
      <c r="H115" s="21"/>
      <c r="I115" s="21"/>
      <c r="J115" s="21"/>
      <c r="K115" s="21"/>
      <c r="L115" s="21"/>
      <c r="M115" s="21"/>
      <c r="N115" s="21"/>
      <c r="O115" s="21"/>
      <c r="P115" s="21"/>
      <c r="Q115" s="21"/>
      <c r="R115" s="21"/>
      <c r="S115" s="21"/>
      <c r="T115" s="21"/>
      <c r="U115" s="21"/>
      <c r="V115" s="21"/>
      <c r="W115" s="3"/>
      <c r="X115" s="3"/>
      <c r="Y115" s="3"/>
      <c r="Z115" s="25"/>
      <c r="AA115" s="28"/>
      <c r="AB115" s="28"/>
      <c r="AC115" s="28"/>
      <c r="AD115" s="28"/>
      <c r="AE115" s="28"/>
      <c r="AF115" s="28"/>
      <c r="AG115" s="28"/>
      <c r="AH115" s="29"/>
      <c r="AJ115" s="28"/>
    </row>
    <row r="116" spans="2:36" x14ac:dyDescent="0.2">
      <c r="B116" s="3"/>
      <c r="C116" s="21"/>
      <c r="D116" s="21"/>
      <c r="E116" s="21"/>
      <c r="F116" s="21"/>
      <c r="G116" s="21"/>
      <c r="H116" s="21"/>
      <c r="I116" s="21"/>
      <c r="J116" s="21"/>
      <c r="K116" s="21"/>
      <c r="L116" s="21"/>
      <c r="M116" s="21"/>
      <c r="N116" s="21"/>
      <c r="O116" s="21"/>
      <c r="P116" s="21"/>
      <c r="Q116" s="21"/>
      <c r="R116" s="21"/>
      <c r="S116" s="21"/>
      <c r="T116" s="21"/>
      <c r="U116" s="21"/>
      <c r="V116" s="21"/>
      <c r="W116" s="3"/>
      <c r="X116" s="3"/>
      <c r="Y116" s="3"/>
      <c r="Z116" s="25"/>
      <c r="AA116" s="28"/>
      <c r="AB116" s="28"/>
      <c r="AC116" s="28"/>
      <c r="AD116" s="28"/>
      <c r="AE116" s="28"/>
      <c r="AF116" s="28"/>
      <c r="AG116" s="28"/>
      <c r="AH116" s="29"/>
      <c r="AJ116" s="28"/>
    </row>
    <row r="117" spans="2:36" x14ac:dyDescent="0.2">
      <c r="B117" s="3"/>
      <c r="C117" s="21"/>
      <c r="D117" s="21"/>
      <c r="E117" s="21"/>
      <c r="F117" s="21"/>
      <c r="G117" s="21"/>
      <c r="H117" s="21"/>
      <c r="I117" s="21"/>
      <c r="J117" s="21"/>
      <c r="K117" s="21"/>
      <c r="L117" s="21"/>
      <c r="M117" s="21"/>
      <c r="N117" s="21"/>
      <c r="O117" s="21"/>
      <c r="P117" s="21"/>
      <c r="Q117" s="21"/>
      <c r="R117" s="21"/>
      <c r="S117" s="21"/>
      <c r="T117" s="21"/>
      <c r="U117" s="21"/>
      <c r="V117" s="21"/>
      <c r="W117" s="3"/>
      <c r="X117" s="3"/>
      <c r="Y117" s="3"/>
      <c r="Z117" s="25"/>
      <c r="AA117" s="28"/>
      <c r="AB117" s="28"/>
      <c r="AC117" s="28"/>
      <c r="AD117" s="28"/>
      <c r="AE117" s="28"/>
      <c r="AF117" s="28"/>
      <c r="AG117" s="28"/>
      <c r="AH117" s="29"/>
      <c r="AJ117" s="28"/>
    </row>
    <row r="118" spans="2:36" x14ac:dyDescent="0.2">
      <c r="B118" s="3"/>
      <c r="C118" s="21"/>
      <c r="D118" s="21"/>
      <c r="E118" s="21"/>
      <c r="F118" s="21"/>
      <c r="G118" s="21"/>
      <c r="H118" s="21"/>
      <c r="I118" s="21"/>
      <c r="J118" s="21"/>
      <c r="K118" s="21"/>
      <c r="L118" s="21"/>
      <c r="M118" s="21"/>
      <c r="N118" s="21"/>
      <c r="O118" s="21"/>
      <c r="P118" s="21"/>
      <c r="Q118" s="21"/>
      <c r="R118" s="21"/>
      <c r="S118" s="21"/>
      <c r="T118" s="21"/>
      <c r="U118" s="21"/>
      <c r="V118" s="21"/>
      <c r="W118" s="3"/>
      <c r="X118" s="3"/>
      <c r="Y118" s="3"/>
      <c r="Z118" s="25"/>
      <c r="AA118" s="28"/>
      <c r="AB118" s="28"/>
      <c r="AC118" s="28"/>
      <c r="AD118" s="28"/>
      <c r="AE118" s="28"/>
      <c r="AF118" s="28"/>
      <c r="AG118" s="28"/>
      <c r="AH118" s="29"/>
      <c r="AJ118" s="28"/>
    </row>
    <row r="119" spans="2:36" x14ac:dyDescent="0.2">
      <c r="B119" s="3"/>
      <c r="C119" s="21"/>
      <c r="D119" s="21"/>
      <c r="E119" s="21"/>
      <c r="F119" s="21"/>
      <c r="G119" s="21"/>
      <c r="H119" s="21"/>
      <c r="I119" s="21"/>
      <c r="J119" s="21"/>
      <c r="K119" s="21"/>
      <c r="L119" s="21"/>
      <c r="M119" s="21"/>
      <c r="N119" s="21"/>
      <c r="O119" s="21"/>
      <c r="P119" s="21"/>
      <c r="Q119" s="21"/>
      <c r="R119" s="21"/>
      <c r="S119" s="21"/>
      <c r="T119" s="21"/>
      <c r="U119" s="21"/>
      <c r="V119" s="21"/>
      <c r="W119" s="3"/>
      <c r="X119" s="3"/>
      <c r="Y119" s="3"/>
      <c r="Z119" s="25"/>
      <c r="AA119" s="28"/>
      <c r="AB119" s="28"/>
      <c r="AC119" s="28"/>
      <c r="AD119" s="28"/>
      <c r="AE119" s="28"/>
      <c r="AF119" s="28"/>
      <c r="AG119" s="28"/>
      <c r="AH119" s="29"/>
      <c r="AJ119" s="28"/>
    </row>
    <row r="120" spans="2:36" x14ac:dyDescent="0.2">
      <c r="B120" s="3"/>
      <c r="C120" s="21"/>
      <c r="D120" s="21"/>
      <c r="E120" s="21"/>
      <c r="F120" s="21"/>
      <c r="G120" s="21"/>
      <c r="H120" s="21"/>
      <c r="I120" s="21"/>
      <c r="J120" s="21"/>
      <c r="K120" s="21"/>
      <c r="L120" s="21"/>
      <c r="M120" s="21"/>
      <c r="N120" s="21"/>
      <c r="O120" s="21"/>
      <c r="P120" s="21"/>
      <c r="Q120" s="21"/>
      <c r="R120" s="21"/>
      <c r="S120" s="21"/>
      <c r="T120" s="21"/>
      <c r="U120" s="21"/>
      <c r="V120" s="21"/>
      <c r="W120" s="3"/>
      <c r="X120" s="3"/>
      <c r="Y120" s="3"/>
      <c r="Z120" s="25"/>
      <c r="AA120" s="28"/>
      <c r="AB120" s="28"/>
      <c r="AC120" s="28"/>
      <c r="AD120" s="28"/>
      <c r="AE120" s="28"/>
      <c r="AF120" s="28"/>
      <c r="AG120" s="28"/>
      <c r="AH120" s="29"/>
      <c r="AJ120" s="28"/>
    </row>
    <row r="121" spans="2:36" x14ac:dyDescent="0.2">
      <c r="B121" s="3"/>
      <c r="C121" s="21"/>
      <c r="D121" s="21"/>
      <c r="E121" s="21"/>
      <c r="F121" s="21"/>
      <c r="G121" s="21"/>
      <c r="H121" s="21"/>
      <c r="I121" s="21"/>
      <c r="J121" s="21"/>
      <c r="K121" s="21"/>
      <c r="L121" s="21"/>
      <c r="M121" s="21"/>
      <c r="N121" s="21"/>
      <c r="O121" s="21"/>
      <c r="P121" s="21"/>
      <c r="Q121" s="21"/>
      <c r="R121" s="21"/>
      <c r="S121" s="21"/>
      <c r="T121" s="21"/>
      <c r="U121" s="21"/>
      <c r="V121" s="21"/>
      <c r="W121" s="3"/>
      <c r="X121" s="3"/>
      <c r="Y121" s="3"/>
      <c r="Z121" s="25"/>
      <c r="AA121" s="28"/>
      <c r="AB121" s="28"/>
      <c r="AC121" s="28"/>
      <c r="AD121" s="28"/>
      <c r="AE121" s="28"/>
      <c r="AF121" s="28"/>
      <c r="AG121" s="28"/>
      <c r="AH121" s="29"/>
      <c r="AJ121" s="28"/>
    </row>
    <row r="122" spans="2:36" x14ac:dyDescent="0.2">
      <c r="B122" s="3"/>
      <c r="C122" s="21"/>
      <c r="D122" s="21"/>
      <c r="E122" s="21"/>
      <c r="F122" s="21"/>
      <c r="G122" s="21"/>
      <c r="H122" s="21"/>
      <c r="I122" s="21"/>
      <c r="J122" s="21"/>
      <c r="K122" s="21"/>
      <c r="L122" s="21"/>
      <c r="M122" s="21"/>
      <c r="N122" s="21"/>
      <c r="O122" s="21"/>
      <c r="P122" s="21"/>
      <c r="Q122" s="21"/>
      <c r="R122" s="21"/>
      <c r="S122" s="21"/>
      <c r="T122" s="21"/>
      <c r="U122" s="21"/>
      <c r="V122" s="21"/>
      <c r="W122" s="3"/>
      <c r="X122" s="3"/>
      <c r="Y122" s="3"/>
      <c r="Z122" s="25"/>
      <c r="AA122" s="28"/>
      <c r="AB122" s="28"/>
      <c r="AC122" s="28"/>
      <c r="AD122" s="28"/>
      <c r="AE122" s="28"/>
      <c r="AF122" s="28"/>
      <c r="AG122" s="28"/>
      <c r="AH122" s="29"/>
      <c r="AJ122" s="28"/>
    </row>
    <row r="123" spans="2:36" x14ac:dyDescent="0.2">
      <c r="B123" s="3"/>
      <c r="C123" s="21"/>
      <c r="D123" s="21"/>
      <c r="E123" s="21"/>
      <c r="F123" s="21"/>
      <c r="G123" s="21"/>
      <c r="H123" s="21"/>
      <c r="I123" s="21"/>
      <c r="J123" s="21"/>
      <c r="K123" s="21"/>
      <c r="L123" s="21"/>
      <c r="M123" s="21"/>
      <c r="N123" s="21"/>
      <c r="O123" s="21"/>
      <c r="P123" s="21"/>
      <c r="Q123" s="21"/>
      <c r="R123" s="21"/>
      <c r="S123" s="21"/>
      <c r="T123" s="21"/>
      <c r="U123" s="21"/>
      <c r="V123" s="21"/>
      <c r="W123" s="3"/>
      <c r="X123" s="3"/>
      <c r="Y123" s="3"/>
      <c r="Z123" s="25"/>
      <c r="AA123" s="28"/>
      <c r="AB123" s="28"/>
      <c r="AC123" s="28"/>
      <c r="AD123" s="28"/>
      <c r="AE123" s="28"/>
      <c r="AF123" s="28"/>
      <c r="AG123" s="28"/>
      <c r="AH123" s="29"/>
      <c r="AJ123" s="28"/>
    </row>
    <row r="124" spans="2:36" x14ac:dyDescent="0.2">
      <c r="B124" s="3"/>
      <c r="C124" s="21"/>
      <c r="D124" s="21"/>
      <c r="E124" s="21"/>
      <c r="F124" s="21"/>
      <c r="G124" s="21"/>
      <c r="H124" s="21"/>
      <c r="I124" s="21"/>
      <c r="J124" s="21"/>
      <c r="K124" s="21"/>
      <c r="L124" s="21"/>
      <c r="M124" s="21"/>
      <c r="N124" s="21"/>
      <c r="O124" s="21"/>
      <c r="P124" s="21"/>
      <c r="Q124" s="21"/>
      <c r="R124" s="21"/>
      <c r="S124" s="21"/>
      <c r="T124" s="21"/>
      <c r="U124" s="21"/>
      <c r="V124" s="21"/>
      <c r="W124" s="3"/>
      <c r="X124" s="3"/>
      <c r="Y124" s="3"/>
      <c r="Z124" s="25"/>
      <c r="AA124" s="28"/>
      <c r="AB124" s="28"/>
      <c r="AC124" s="28"/>
      <c r="AD124" s="28"/>
      <c r="AE124" s="28"/>
      <c r="AF124" s="28"/>
      <c r="AG124" s="28"/>
      <c r="AH124" s="29"/>
      <c r="AJ124" s="28"/>
    </row>
    <row r="125" spans="2:36" x14ac:dyDescent="0.2">
      <c r="B125" s="3"/>
      <c r="C125" s="21"/>
      <c r="D125" s="21"/>
      <c r="E125" s="21"/>
      <c r="F125" s="21"/>
      <c r="G125" s="21"/>
      <c r="H125" s="21"/>
      <c r="I125" s="21"/>
      <c r="J125" s="21"/>
      <c r="K125" s="21"/>
      <c r="L125" s="21"/>
      <c r="M125" s="21"/>
      <c r="N125" s="21"/>
      <c r="O125" s="21"/>
      <c r="P125" s="21"/>
      <c r="Q125" s="21"/>
      <c r="R125" s="21"/>
      <c r="S125" s="21"/>
      <c r="T125" s="21"/>
      <c r="U125" s="21"/>
      <c r="V125" s="21"/>
      <c r="W125" s="3"/>
      <c r="X125" s="3"/>
      <c r="Y125" s="3"/>
      <c r="Z125" s="25"/>
      <c r="AA125" s="28"/>
      <c r="AB125" s="28"/>
      <c r="AC125" s="28"/>
      <c r="AD125" s="28"/>
      <c r="AE125" s="28"/>
      <c r="AF125" s="28"/>
      <c r="AG125" s="28"/>
      <c r="AH125" s="29"/>
      <c r="AJ125" s="28"/>
    </row>
    <row r="126" spans="2:36" x14ac:dyDescent="0.2">
      <c r="B126" s="3"/>
      <c r="C126" s="21"/>
      <c r="D126" s="21"/>
      <c r="E126" s="21"/>
      <c r="F126" s="21"/>
      <c r="G126" s="21"/>
      <c r="H126" s="21"/>
      <c r="I126" s="21"/>
      <c r="J126" s="21"/>
      <c r="K126" s="21"/>
      <c r="L126" s="21"/>
      <c r="M126" s="21"/>
      <c r="N126" s="21"/>
      <c r="O126" s="21"/>
      <c r="P126" s="21"/>
      <c r="Q126" s="21"/>
      <c r="R126" s="21"/>
      <c r="S126" s="21"/>
      <c r="T126" s="21"/>
      <c r="U126" s="21"/>
      <c r="V126" s="21"/>
      <c r="W126" s="3"/>
      <c r="X126" s="3"/>
      <c r="Y126" s="3"/>
      <c r="Z126" s="25"/>
      <c r="AA126" s="28"/>
      <c r="AB126" s="28"/>
      <c r="AC126" s="28"/>
      <c r="AD126" s="28"/>
      <c r="AE126" s="28"/>
      <c r="AF126" s="28"/>
      <c r="AG126" s="28"/>
      <c r="AH126" s="29"/>
      <c r="AJ126" s="28"/>
    </row>
    <row r="127" spans="2:36" x14ac:dyDescent="0.2">
      <c r="B127" s="3"/>
      <c r="C127" s="21"/>
      <c r="D127" s="21"/>
      <c r="E127" s="21"/>
      <c r="F127" s="21"/>
      <c r="G127" s="21"/>
      <c r="H127" s="21"/>
      <c r="I127" s="21"/>
      <c r="J127" s="21"/>
      <c r="K127" s="21"/>
      <c r="L127" s="21"/>
      <c r="M127" s="21"/>
      <c r="N127" s="21"/>
      <c r="O127" s="21"/>
      <c r="P127" s="21"/>
      <c r="Q127" s="21"/>
      <c r="R127" s="21"/>
      <c r="S127" s="21"/>
      <c r="T127" s="21"/>
      <c r="U127" s="21"/>
      <c r="V127" s="21"/>
      <c r="W127" s="3"/>
      <c r="X127" s="3"/>
      <c r="Y127" s="3"/>
      <c r="Z127" s="25"/>
      <c r="AA127" s="28"/>
      <c r="AB127" s="28"/>
      <c r="AC127" s="28"/>
      <c r="AD127" s="28"/>
      <c r="AE127" s="28"/>
      <c r="AF127" s="28"/>
      <c r="AG127" s="28"/>
      <c r="AH127" s="29"/>
      <c r="AJ127" s="28"/>
    </row>
    <row r="128" spans="2:36" x14ac:dyDescent="0.2">
      <c r="B128" s="3"/>
      <c r="C128" s="21"/>
      <c r="D128" s="21"/>
      <c r="E128" s="21"/>
      <c r="F128" s="21"/>
      <c r="G128" s="21"/>
      <c r="H128" s="21"/>
      <c r="I128" s="21"/>
      <c r="J128" s="21"/>
      <c r="K128" s="21"/>
      <c r="L128" s="21"/>
      <c r="M128" s="21"/>
      <c r="N128" s="21"/>
      <c r="O128" s="21"/>
      <c r="P128" s="21"/>
      <c r="Q128" s="21"/>
      <c r="R128" s="21"/>
      <c r="S128" s="21"/>
      <c r="T128" s="21"/>
      <c r="U128" s="21"/>
      <c r="V128" s="21"/>
      <c r="W128" s="3"/>
      <c r="X128" s="3"/>
      <c r="Y128" s="3"/>
      <c r="Z128" s="25"/>
      <c r="AA128" s="28"/>
      <c r="AB128" s="28"/>
      <c r="AC128" s="28"/>
      <c r="AD128" s="28"/>
      <c r="AE128" s="28"/>
      <c r="AF128" s="28"/>
      <c r="AG128" s="28"/>
      <c r="AH128" s="29"/>
      <c r="AJ128" s="28"/>
    </row>
    <row r="129" spans="2:36" x14ac:dyDescent="0.2">
      <c r="B129" s="3"/>
      <c r="C129" s="21"/>
      <c r="D129" s="21"/>
      <c r="E129" s="21"/>
      <c r="F129" s="21"/>
      <c r="G129" s="21"/>
      <c r="H129" s="21"/>
      <c r="I129" s="21"/>
      <c r="J129" s="21"/>
      <c r="K129" s="21"/>
      <c r="L129" s="21"/>
      <c r="M129" s="21"/>
      <c r="N129" s="21"/>
      <c r="O129" s="21"/>
      <c r="P129" s="21"/>
      <c r="Q129" s="21"/>
      <c r="R129" s="21"/>
      <c r="S129" s="21"/>
      <c r="T129" s="21"/>
      <c r="U129" s="21"/>
      <c r="V129" s="21"/>
      <c r="W129" s="3"/>
      <c r="X129" s="3"/>
      <c r="Y129" s="3"/>
      <c r="Z129" s="25"/>
      <c r="AA129" s="28"/>
      <c r="AB129" s="28"/>
      <c r="AC129" s="28"/>
      <c r="AD129" s="28"/>
      <c r="AE129" s="28"/>
      <c r="AF129" s="28"/>
      <c r="AG129" s="28"/>
      <c r="AH129" s="29"/>
      <c r="AJ129" s="28"/>
    </row>
    <row r="130" spans="2:36" x14ac:dyDescent="0.2">
      <c r="B130" s="3"/>
      <c r="C130" s="21"/>
      <c r="D130" s="21"/>
      <c r="E130" s="21"/>
      <c r="F130" s="21"/>
      <c r="G130" s="21"/>
      <c r="H130" s="21"/>
      <c r="I130" s="21"/>
      <c r="J130" s="21"/>
      <c r="K130" s="21"/>
      <c r="L130" s="21"/>
      <c r="M130" s="21"/>
      <c r="N130" s="21"/>
      <c r="O130" s="21"/>
      <c r="P130" s="21"/>
      <c r="Q130" s="21"/>
      <c r="R130" s="21"/>
      <c r="S130" s="21"/>
      <c r="T130" s="21"/>
      <c r="U130" s="21"/>
      <c r="V130" s="21"/>
      <c r="W130" s="3"/>
      <c r="X130" s="3"/>
      <c r="Y130" s="3"/>
      <c r="Z130" s="25"/>
      <c r="AA130" s="28"/>
      <c r="AB130" s="28"/>
      <c r="AC130" s="28"/>
      <c r="AD130" s="28"/>
      <c r="AE130" s="28"/>
      <c r="AF130" s="28"/>
      <c r="AG130" s="28"/>
      <c r="AH130" s="29"/>
      <c r="AJ130" s="28"/>
    </row>
    <row r="131" spans="2:36" x14ac:dyDescent="0.2">
      <c r="B131" s="3"/>
      <c r="C131" s="21"/>
      <c r="D131" s="21"/>
      <c r="E131" s="21"/>
      <c r="F131" s="21"/>
      <c r="G131" s="21"/>
      <c r="H131" s="21"/>
      <c r="I131" s="21"/>
      <c r="J131" s="21"/>
      <c r="K131" s="21"/>
      <c r="L131" s="21"/>
      <c r="M131" s="21"/>
      <c r="N131" s="21"/>
      <c r="O131" s="21"/>
      <c r="P131" s="21"/>
      <c r="Q131" s="21"/>
      <c r="R131" s="21"/>
      <c r="S131" s="21"/>
      <c r="T131" s="21"/>
      <c r="U131" s="21"/>
      <c r="V131" s="21"/>
      <c r="W131" s="3"/>
      <c r="X131" s="3"/>
      <c r="Y131" s="3"/>
      <c r="Z131" s="25"/>
      <c r="AA131" s="28"/>
      <c r="AB131" s="28"/>
      <c r="AC131" s="28"/>
      <c r="AD131" s="28"/>
      <c r="AE131" s="28"/>
      <c r="AF131" s="28"/>
      <c r="AG131" s="28"/>
      <c r="AH131" s="29"/>
      <c r="AJ131" s="28"/>
    </row>
    <row r="132" spans="2:36" x14ac:dyDescent="0.2">
      <c r="B132" s="3"/>
      <c r="C132" s="21"/>
      <c r="D132" s="21"/>
      <c r="E132" s="21"/>
      <c r="F132" s="21"/>
      <c r="G132" s="21"/>
      <c r="H132" s="21"/>
      <c r="I132" s="21"/>
      <c r="J132" s="21"/>
      <c r="K132" s="21"/>
      <c r="L132" s="21"/>
      <c r="M132" s="21"/>
      <c r="N132" s="21"/>
      <c r="O132" s="21"/>
      <c r="P132" s="21"/>
      <c r="Q132" s="21"/>
      <c r="R132" s="21"/>
      <c r="S132" s="21"/>
      <c r="T132" s="21"/>
      <c r="U132" s="21"/>
      <c r="V132" s="21"/>
      <c r="W132" s="3"/>
      <c r="X132" s="3"/>
      <c r="Y132" s="3"/>
      <c r="Z132" s="25"/>
      <c r="AA132" s="28"/>
      <c r="AB132" s="28"/>
      <c r="AC132" s="28"/>
      <c r="AD132" s="28"/>
      <c r="AE132" s="28"/>
      <c r="AF132" s="28"/>
      <c r="AG132" s="28"/>
      <c r="AH132" s="29"/>
      <c r="AJ132" s="28"/>
    </row>
    <row r="133" spans="2:36" x14ac:dyDescent="0.2">
      <c r="B133" s="3"/>
      <c r="C133" s="21"/>
      <c r="D133" s="21"/>
      <c r="E133" s="21"/>
      <c r="F133" s="21"/>
      <c r="G133" s="21"/>
      <c r="H133" s="21"/>
      <c r="I133" s="21"/>
      <c r="J133" s="21"/>
      <c r="K133" s="21"/>
      <c r="L133" s="21"/>
      <c r="M133" s="21"/>
      <c r="N133" s="21"/>
      <c r="O133" s="21"/>
      <c r="P133" s="21"/>
      <c r="Q133" s="21"/>
      <c r="R133" s="21"/>
      <c r="S133" s="21"/>
      <c r="T133" s="21"/>
      <c r="U133" s="21"/>
      <c r="V133" s="21"/>
      <c r="W133" s="3"/>
      <c r="X133" s="3"/>
      <c r="Y133" s="3"/>
      <c r="Z133" s="25"/>
      <c r="AA133" s="28"/>
      <c r="AB133" s="28"/>
      <c r="AC133" s="28"/>
      <c r="AD133" s="28"/>
      <c r="AE133" s="28"/>
      <c r="AF133" s="28"/>
      <c r="AG133" s="28"/>
      <c r="AH133" s="29"/>
      <c r="AJ133" s="28"/>
    </row>
    <row r="134" spans="2:36" x14ac:dyDescent="0.2">
      <c r="B134" s="3"/>
      <c r="C134" s="21"/>
      <c r="D134" s="21"/>
      <c r="E134" s="21"/>
      <c r="F134" s="21"/>
      <c r="G134" s="21"/>
      <c r="H134" s="21"/>
      <c r="I134" s="21"/>
      <c r="J134" s="21"/>
      <c r="K134" s="21"/>
      <c r="L134" s="21"/>
      <c r="M134" s="21"/>
      <c r="N134" s="21"/>
      <c r="O134" s="21"/>
      <c r="P134" s="21"/>
      <c r="Q134" s="21"/>
      <c r="R134" s="21"/>
      <c r="S134" s="21"/>
      <c r="T134" s="21"/>
      <c r="U134" s="21"/>
      <c r="V134" s="21"/>
      <c r="W134" s="3"/>
      <c r="X134" s="3"/>
      <c r="Y134" s="3"/>
      <c r="Z134" s="25"/>
      <c r="AA134" s="28"/>
      <c r="AB134" s="28"/>
      <c r="AC134" s="28"/>
      <c r="AD134" s="28"/>
      <c r="AE134" s="28"/>
      <c r="AF134" s="28"/>
      <c r="AG134" s="28"/>
      <c r="AH134" s="29"/>
      <c r="AJ134" s="28"/>
    </row>
    <row r="135" spans="2:36" x14ac:dyDescent="0.2">
      <c r="B135" s="3"/>
      <c r="C135" s="21"/>
      <c r="D135" s="21"/>
      <c r="E135" s="21"/>
      <c r="F135" s="21"/>
      <c r="G135" s="21"/>
      <c r="H135" s="21"/>
      <c r="I135" s="21"/>
      <c r="J135" s="21"/>
      <c r="K135" s="21"/>
      <c r="L135" s="21"/>
      <c r="M135" s="21"/>
      <c r="N135" s="21"/>
      <c r="O135" s="21"/>
      <c r="P135" s="21"/>
      <c r="Q135" s="21"/>
      <c r="R135" s="21"/>
      <c r="S135" s="21"/>
      <c r="T135" s="21"/>
      <c r="U135" s="21"/>
      <c r="V135" s="21"/>
      <c r="W135" s="3"/>
      <c r="X135" s="3"/>
      <c r="Y135" s="3"/>
      <c r="Z135" s="25"/>
      <c r="AA135" s="28"/>
      <c r="AB135" s="28"/>
      <c r="AC135" s="28"/>
      <c r="AD135" s="28"/>
      <c r="AE135" s="28"/>
      <c r="AF135" s="28"/>
      <c r="AG135" s="28"/>
      <c r="AH135" s="29"/>
      <c r="AJ135" s="28"/>
    </row>
    <row r="136" spans="2:36" x14ac:dyDescent="0.2">
      <c r="B136" s="3"/>
      <c r="C136" s="21"/>
      <c r="D136" s="21"/>
      <c r="E136" s="21"/>
      <c r="F136" s="21"/>
      <c r="G136" s="21"/>
      <c r="H136" s="21"/>
      <c r="I136" s="21"/>
      <c r="J136" s="21"/>
      <c r="K136" s="21"/>
      <c r="L136" s="21"/>
      <c r="M136" s="21"/>
      <c r="N136" s="21"/>
      <c r="O136" s="21"/>
      <c r="P136" s="21"/>
      <c r="Q136" s="21"/>
      <c r="R136" s="21"/>
      <c r="S136" s="21"/>
      <c r="T136" s="21"/>
      <c r="U136" s="21"/>
      <c r="V136" s="21"/>
      <c r="W136" s="3"/>
      <c r="X136" s="3"/>
      <c r="Y136" s="3"/>
      <c r="Z136" s="25"/>
      <c r="AA136" s="28"/>
      <c r="AB136" s="28"/>
      <c r="AC136" s="28"/>
      <c r="AD136" s="28"/>
      <c r="AE136" s="28"/>
      <c r="AF136" s="28"/>
      <c r="AG136" s="28"/>
      <c r="AH136" s="29"/>
      <c r="AJ136" s="28"/>
    </row>
    <row r="137" spans="2:36" x14ac:dyDescent="0.2">
      <c r="B137" s="3"/>
      <c r="C137" s="21"/>
      <c r="D137" s="21"/>
      <c r="E137" s="21"/>
      <c r="F137" s="21"/>
      <c r="G137" s="21"/>
      <c r="H137" s="21"/>
      <c r="I137" s="21"/>
      <c r="J137" s="21"/>
      <c r="K137" s="21"/>
      <c r="L137" s="21"/>
      <c r="M137" s="21"/>
      <c r="N137" s="21"/>
      <c r="O137" s="21"/>
      <c r="P137" s="21"/>
      <c r="Q137" s="21"/>
      <c r="R137" s="21"/>
      <c r="S137" s="21"/>
      <c r="T137" s="21"/>
      <c r="U137" s="21"/>
      <c r="V137" s="21"/>
      <c r="W137" s="3"/>
      <c r="X137" s="3"/>
      <c r="Y137" s="3"/>
      <c r="Z137" s="25"/>
      <c r="AA137" s="28"/>
      <c r="AB137" s="28"/>
      <c r="AC137" s="28"/>
      <c r="AD137" s="28"/>
      <c r="AE137" s="28"/>
      <c r="AF137" s="28"/>
      <c r="AG137" s="28"/>
      <c r="AH137" s="29"/>
      <c r="AJ137" s="28"/>
    </row>
    <row r="138" spans="2:36" x14ac:dyDescent="0.2">
      <c r="B138" s="3"/>
      <c r="C138" s="21"/>
      <c r="D138" s="21"/>
      <c r="E138" s="21"/>
      <c r="F138" s="21"/>
      <c r="G138" s="21"/>
      <c r="H138" s="21"/>
      <c r="I138" s="21"/>
      <c r="J138" s="21"/>
      <c r="K138" s="21"/>
      <c r="L138" s="21"/>
      <c r="M138" s="21"/>
      <c r="N138" s="21"/>
      <c r="O138" s="21"/>
      <c r="P138" s="21"/>
      <c r="Q138" s="21"/>
      <c r="R138" s="21"/>
      <c r="S138" s="21"/>
      <c r="T138" s="21"/>
      <c r="U138" s="21"/>
      <c r="V138" s="21"/>
      <c r="W138" s="3"/>
      <c r="X138" s="3"/>
      <c r="Y138" s="3"/>
      <c r="Z138" s="25"/>
      <c r="AA138" s="28"/>
      <c r="AB138" s="28"/>
      <c r="AC138" s="28"/>
      <c r="AD138" s="28"/>
      <c r="AE138" s="28"/>
      <c r="AF138" s="28"/>
      <c r="AG138" s="28"/>
      <c r="AH138" s="29"/>
      <c r="AJ138" s="28"/>
    </row>
    <row r="139" spans="2:36" x14ac:dyDescent="0.2">
      <c r="B139" s="3"/>
      <c r="C139" s="21"/>
      <c r="D139" s="21"/>
      <c r="E139" s="21"/>
      <c r="F139" s="21"/>
      <c r="G139" s="21"/>
      <c r="H139" s="21"/>
      <c r="I139" s="21"/>
      <c r="J139" s="21"/>
      <c r="K139" s="21"/>
      <c r="L139" s="21"/>
      <c r="M139" s="21"/>
      <c r="N139" s="21"/>
      <c r="O139" s="21"/>
      <c r="P139" s="21"/>
      <c r="Q139" s="21"/>
      <c r="R139" s="21"/>
      <c r="S139" s="21"/>
      <c r="T139" s="21"/>
      <c r="U139" s="21"/>
      <c r="V139" s="21"/>
      <c r="W139" s="3"/>
      <c r="X139" s="3"/>
      <c r="Y139" s="3"/>
      <c r="Z139" s="25"/>
      <c r="AA139" s="28"/>
      <c r="AB139" s="28"/>
      <c r="AC139" s="28"/>
      <c r="AD139" s="28"/>
      <c r="AE139" s="28"/>
      <c r="AF139" s="28"/>
      <c r="AG139" s="28"/>
      <c r="AH139" s="29"/>
      <c r="AJ139" s="28"/>
    </row>
    <row r="140" spans="2:36" x14ac:dyDescent="0.2">
      <c r="B140" s="3"/>
      <c r="C140" s="21"/>
      <c r="D140" s="21"/>
      <c r="E140" s="21"/>
      <c r="F140" s="21"/>
      <c r="G140" s="21"/>
      <c r="H140" s="21"/>
      <c r="I140" s="21"/>
      <c r="J140" s="21"/>
      <c r="K140" s="21"/>
      <c r="L140" s="21"/>
      <c r="M140" s="21"/>
      <c r="N140" s="21"/>
      <c r="O140" s="21"/>
      <c r="P140" s="21"/>
      <c r="Q140" s="21"/>
      <c r="R140" s="21"/>
      <c r="S140" s="21"/>
      <c r="T140" s="21"/>
      <c r="U140" s="21"/>
      <c r="V140" s="21"/>
      <c r="W140" s="3"/>
      <c r="X140" s="3"/>
      <c r="Y140" s="3"/>
      <c r="Z140" s="25"/>
      <c r="AA140" s="28"/>
      <c r="AB140" s="28"/>
      <c r="AC140" s="28"/>
      <c r="AD140" s="28"/>
      <c r="AE140" s="28"/>
      <c r="AF140" s="28"/>
      <c r="AG140" s="28"/>
      <c r="AH140" s="29"/>
      <c r="AJ140" s="28"/>
    </row>
    <row r="141" spans="2:36" x14ac:dyDescent="0.2">
      <c r="B141" s="3"/>
      <c r="C141" s="21"/>
      <c r="D141" s="21"/>
      <c r="E141" s="21"/>
      <c r="F141" s="21"/>
      <c r="G141" s="21"/>
      <c r="H141" s="21"/>
      <c r="I141" s="21"/>
      <c r="J141" s="21"/>
      <c r="K141" s="21"/>
      <c r="L141" s="21"/>
      <c r="M141" s="21"/>
      <c r="N141" s="21"/>
      <c r="O141" s="21"/>
      <c r="P141" s="21"/>
      <c r="Q141" s="21"/>
      <c r="R141" s="21"/>
      <c r="S141" s="21"/>
      <c r="T141" s="21"/>
      <c r="U141" s="21"/>
      <c r="V141" s="21"/>
      <c r="W141" s="3"/>
      <c r="X141" s="3"/>
      <c r="Y141" s="3"/>
      <c r="Z141" s="25"/>
      <c r="AA141" s="28"/>
      <c r="AB141" s="28"/>
      <c r="AC141" s="28"/>
      <c r="AD141" s="28"/>
      <c r="AE141" s="28"/>
      <c r="AF141" s="28"/>
      <c r="AG141" s="28"/>
      <c r="AH141" s="29"/>
      <c r="AJ141" s="28"/>
    </row>
    <row r="142" spans="2:36" x14ac:dyDescent="0.2">
      <c r="B142" s="3"/>
      <c r="C142" s="21"/>
      <c r="D142" s="21"/>
      <c r="E142" s="21"/>
      <c r="F142" s="21"/>
      <c r="G142" s="21"/>
      <c r="H142" s="21"/>
      <c r="I142" s="21"/>
      <c r="J142" s="21"/>
      <c r="K142" s="21"/>
      <c r="L142" s="21"/>
      <c r="M142" s="21"/>
      <c r="N142" s="21"/>
      <c r="O142" s="21"/>
      <c r="P142" s="21"/>
      <c r="Q142" s="21"/>
      <c r="R142" s="21"/>
      <c r="S142" s="21"/>
      <c r="T142" s="21"/>
      <c r="U142" s="21"/>
      <c r="V142" s="21"/>
      <c r="W142" s="3"/>
      <c r="X142" s="3"/>
      <c r="Y142" s="3"/>
      <c r="Z142" s="25"/>
      <c r="AA142" s="28"/>
      <c r="AB142" s="28"/>
      <c r="AC142" s="28"/>
      <c r="AD142" s="28"/>
      <c r="AE142" s="28"/>
      <c r="AF142" s="28"/>
      <c r="AG142" s="28"/>
      <c r="AH142" s="29"/>
      <c r="AJ142" s="28"/>
    </row>
    <row r="143" spans="2:36" x14ac:dyDescent="0.2">
      <c r="B143" s="3"/>
      <c r="C143" s="21"/>
      <c r="D143" s="21"/>
      <c r="E143" s="21"/>
      <c r="F143" s="21"/>
      <c r="G143" s="21"/>
      <c r="H143" s="21"/>
      <c r="I143" s="21"/>
      <c r="J143" s="21"/>
      <c r="K143" s="21"/>
      <c r="L143" s="21"/>
      <c r="M143" s="21"/>
      <c r="N143" s="21"/>
      <c r="O143" s="21"/>
      <c r="P143" s="21"/>
      <c r="Q143" s="21"/>
      <c r="R143" s="21"/>
      <c r="S143" s="21"/>
      <c r="T143" s="21"/>
      <c r="U143" s="21"/>
      <c r="V143" s="21"/>
      <c r="W143" s="3"/>
      <c r="X143" s="3"/>
      <c r="Y143" s="3"/>
      <c r="Z143" s="25"/>
      <c r="AA143" s="28"/>
      <c r="AB143" s="28"/>
      <c r="AC143" s="28"/>
      <c r="AD143" s="28"/>
      <c r="AE143" s="28"/>
      <c r="AF143" s="28"/>
      <c r="AG143" s="28"/>
      <c r="AH143" s="29"/>
      <c r="AJ143" s="28"/>
    </row>
    <row r="144" spans="2:36" x14ac:dyDescent="0.2">
      <c r="B144" s="3"/>
      <c r="C144" s="21"/>
      <c r="D144" s="21"/>
      <c r="E144" s="21"/>
      <c r="F144" s="21"/>
      <c r="G144" s="21"/>
      <c r="H144" s="21"/>
      <c r="I144" s="21"/>
      <c r="J144" s="21"/>
      <c r="K144" s="21"/>
      <c r="L144" s="21"/>
      <c r="M144" s="21"/>
      <c r="N144" s="21"/>
      <c r="O144" s="21"/>
      <c r="P144" s="21"/>
      <c r="Q144" s="21"/>
      <c r="R144" s="21"/>
      <c r="S144" s="21"/>
      <c r="T144" s="21"/>
      <c r="U144" s="21"/>
      <c r="V144" s="21"/>
      <c r="W144" s="3"/>
      <c r="X144" s="3"/>
      <c r="Y144" s="3"/>
      <c r="Z144" s="25"/>
      <c r="AA144" s="28"/>
      <c r="AB144" s="28"/>
      <c r="AC144" s="28"/>
      <c r="AD144" s="28"/>
      <c r="AE144" s="28"/>
      <c r="AF144" s="28"/>
      <c r="AG144" s="28"/>
      <c r="AH144" s="29"/>
      <c r="AJ144" s="28"/>
    </row>
    <row r="145" spans="1:62" x14ac:dyDescent="0.2">
      <c r="B145" s="3"/>
      <c r="C145" s="21"/>
      <c r="D145" s="21"/>
      <c r="E145" s="21"/>
      <c r="F145" s="21"/>
      <c r="G145" s="21"/>
      <c r="H145" s="21"/>
      <c r="I145" s="21"/>
      <c r="J145" s="21"/>
      <c r="K145" s="21"/>
      <c r="L145" s="21"/>
      <c r="M145" s="21"/>
      <c r="N145" s="21"/>
      <c r="O145" s="21"/>
      <c r="P145" s="21"/>
      <c r="Q145" s="21"/>
      <c r="R145" s="21"/>
      <c r="S145" s="21"/>
      <c r="T145" s="21"/>
      <c r="U145" s="21"/>
      <c r="V145" s="21"/>
      <c r="W145" s="3"/>
      <c r="X145" s="3"/>
      <c r="Y145" s="3"/>
      <c r="Z145" s="25"/>
      <c r="AA145" s="28"/>
      <c r="AB145" s="28"/>
      <c r="AC145" s="28"/>
      <c r="AD145" s="28"/>
      <c r="AE145" s="28"/>
      <c r="AF145" s="28"/>
      <c r="AG145" s="28"/>
      <c r="AH145" s="29"/>
      <c r="AJ145" s="28"/>
    </row>
    <row r="146" spans="1:62" x14ac:dyDescent="0.2">
      <c r="B146" s="3"/>
      <c r="C146" s="21"/>
      <c r="D146" s="21"/>
      <c r="E146" s="21"/>
      <c r="F146" s="21"/>
      <c r="G146" s="21"/>
      <c r="H146" s="21"/>
      <c r="I146" s="21"/>
      <c r="J146" s="21"/>
      <c r="K146" s="21"/>
      <c r="L146" s="21"/>
      <c r="M146" s="21"/>
      <c r="N146" s="21"/>
      <c r="O146" s="21"/>
      <c r="P146" s="21"/>
      <c r="Q146" s="21"/>
      <c r="R146" s="21"/>
      <c r="S146" s="21"/>
      <c r="T146" s="21"/>
      <c r="U146" s="21"/>
      <c r="V146" s="21"/>
      <c r="W146" s="3"/>
      <c r="X146" s="3"/>
      <c r="Y146" s="3"/>
      <c r="Z146" s="25"/>
      <c r="AA146" s="28"/>
      <c r="AB146" s="28"/>
      <c r="AC146" s="28"/>
      <c r="AD146" s="28"/>
      <c r="AE146" s="28"/>
      <c r="AF146" s="28"/>
      <c r="AG146" s="28"/>
      <c r="AH146" s="29"/>
      <c r="AJ146" s="28"/>
    </row>
    <row r="147" spans="1:62" x14ac:dyDescent="0.2">
      <c r="B147" s="3"/>
      <c r="C147" s="21"/>
      <c r="D147" s="21"/>
      <c r="E147" s="21"/>
      <c r="F147" s="21"/>
      <c r="G147" s="21"/>
      <c r="H147" s="21"/>
      <c r="I147" s="21"/>
      <c r="J147" s="21"/>
      <c r="K147" s="21"/>
      <c r="L147" s="21"/>
      <c r="M147" s="21"/>
      <c r="N147" s="21"/>
      <c r="O147" s="21"/>
      <c r="P147" s="21"/>
      <c r="Q147" s="21"/>
      <c r="R147" s="21"/>
      <c r="S147" s="21"/>
      <c r="T147" s="21"/>
      <c r="U147" s="21"/>
      <c r="V147" s="21"/>
      <c r="W147" s="3"/>
      <c r="X147" s="3"/>
      <c r="Y147" s="3"/>
      <c r="Z147" s="25"/>
      <c r="AA147" s="28"/>
      <c r="AB147" s="28"/>
      <c r="AC147" s="28"/>
      <c r="AD147" s="28"/>
      <c r="AE147" s="28"/>
      <c r="AF147" s="28"/>
      <c r="AG147" s="28"/>
      <c r="AH147" s="29"/>
      <c r="AJ147" s="28"/>
    </row>
    <row r="148" spans="1:62" x14ac:dyDescent="0.2">
      <c r="B148" s="3"/>
      <c r="C148" s="21"/>
      <c r="D148" s="21"/>
      <c r="E148" s="21"/>
      <c r="F148" s="21"/>
      <c r="G148" s="21"/>
      <c r="H148" s="21"/>
      <c r="I148" s="21"/>
      <c r="J148" s="21"/>
      <c r="K148" s="21"/>
      <c r="L148" s="21"/>
      <c r="M148" s="21"/>
      <c r="N148" s="21"/>
      <c r="O148" s="21"/>
      <c r="P148" s="21"/>
      <c r="Q148" s="21"/>
      <c r="R148" s="21"/>
      <c r="S148" s="21"/>
      <c r="T148" s="21"/>
      <c r="U148" s="21"/>
      <c r="V148" s="21"/>
      <c r="W148" s="3"/>
      <c r="X148" s="3"/>
      <c r="Y148" s="3"/>
      <c r="Z148" s="25"/>
      <c r="AA148" s="28"/>
      <c r="AB148" s="28"/>
      <c r="AC148" s="28"/>
      <c r="AD148" s="28"/>
      <c r="AE148" s="28"/>
      <c r="AF148" s="28"/>
      <c r="AG148" s="28"/>
      <c r="AH148" s="29"/>
      <c r="AJ148" s="28"/>
    </row>
    <row r="149" spans="1:62" x14ac:dyDescent="0.2">
      <c r="B149" s="3"/>
      <c r="C149" s="21"/>
      <c r="D149" s="21"/>
      <c r="E149" s="21"/>
      <c r="F149" s="21"/>
      <c r="G149" s="21"/>
      <c r="H149" s="21"/>
      <c r="I149" s="21"/>
      <c r="J149" s="21"/>
      <c r="K149" s="21"/>
      <c r="L149" s="21"/>
      <c r="M149" s="21"/>
      <c r="N149" s="21"/>
      <c r="O149" s="21"/>
      <c r="P149" s="21"/>
      <c r="Q149" s="21"/>
      <c r="R149" s="21"/>
      <c r="S149" s="21"/>
      <c r="T149" s="21"/>
      <c r="U149" s="21"/>
      <c r="V149" s="21"/>
      <c r="W149" s="3"/>
      <c r="X149" s="3"/>
      <c r="Y149" s="3"/>
      <c r="Z149" s="25"/>
      <c r="AA149" s="28"/>
      <c r="AB149" s="28"/>
      <c r="AC149" s="28"/>
      <c r="AD149" s="28"/>
      <c r="AE149" s="28"/>
      <c r="AF149" s="28"/>
      <c r="AG149" s="28"/>
      <c r="AH149" s="29"/>
      <c r="AJ149" s="28"/>
    </row>
    <row r="150" spans="1:62" x14ac:dyDescent="0.2">
      <c r="B150" s="3"/>
      <c r="C150" s="21"/>
      <c r="D150" s="21"/>
      <c r="E150" s="21"/>
      <c r="F150" s="21"/>
      <c r="G150" s="21"/>
      <c r="H150" s="21"/>
      <c r="I150" s="21"/>
      <c r="J150" s="21"/>
      <c r="K150" s="21"/>
      <c r="L150" s="21"/>
      <c r="M150" s="21"/>
      <c r="N150" s="21"/>
      <c r="O150" s="21"/>
      <c r="P150" s="21"/>
      <c r="Q150" s="21"/>
      <c r="R150" s="21"/>
      <c r="S150" s="21"/>
      <c r="T150" s="21"/>
      <c r="U150" s="21"/>
      <c r="V150" s="21"/>
      <c r="W150" s="3"/>
      <c r="X150" s="3"/>
      <c r="Y150" s="3"/>
      <c r="Z150" s="25"/>
      <c r="AA150" s="28"/>
      <c r="AB150" s="28"/>
      <c r="AC150" s="28"/>
      <c r="AD150" s="28"/>
      <c r="AE150" s="28"/>
      <c r="AF150" s="28"/>
      <c r="AG150" s="28"/>
      <c r="AH150" s="29"/>
      <c r="AJ150" s="28"/>
    </row>
    <row r="151" spans="1:62" x14ac:dyDescent="0.2">
      <c r="B151" s="3"/>
      <c r="C151" s="21"/>
      <c r="D151" s="21"/>
      <c r="E151" s="21"/>
      <c r="F151" s="21"/>
      <c r="G151" s="21"/>
      <c r="H151" s="21"/>
      <c r="I151" s="21"/>
      <c r="J151" s="21"/>
      <c r="K151" s="21"/>
      <c r="L151" s="21"/>
      <c r="M151" s="21"/>
      <c r="N151" s="21"/>
      <c r="O151" s="21"/>
      <c r="P151" s="21"/>
      <c r="Q151" s="21"/>
      <c r="R151" s="21"/>
      <c r="S151" s="21"/>
      <c r="T151" s="21"/>
      <c r="U151" s="21"/>
      <c r="V151" s="21"/>
      <c r="W151" s="3"/>
      <c r="X151" s="3"/>
      <c r="Y151" s="3"/>
      <c r="Z151" s="25"/>
      <c r="AA151" s="28"/>
      <c r="AB151" s="28"/>
      <c r="AC151" s="28"/>
      <c r="AD151" s="28"/>
      <c r="AE151" s="28"/>
      <c r="AF151" s="28"/>
      <c r="AG151" s="28"/>
      <c r="AH151" s="29"/>
      <c r="AJ151" s="28"/>
    </row>
    <row r="152" spans="1:62" x14ac:dyDescent="0.2">
      <c r="B152" s="3"/>
      <c r="C152" s="21"/>
      <c r="D152" s="21"/>
      <c r="E152" s="21"/>
      <c r="F152" s="21"/>
      <c r="G152" s="21"/>
      <c r="H152" s="21"/>
      <c r="I152" s="21"/>
      <c r="J152" s="21"/>
      <c r="K152" s="21"/>
      <c r="L152" s="21"/>
      <c r="M152" s="21"/>
      <c r="N152" s="21"/>
      <c r="O152" s="21"/>
      <c r="P152" s="21"/>
      <c r="Q152" s="21"/>
      <c r="R152" s="21"/>
      <c r="S152" s="21"/>
      <c r="T152" s="21"/>
      <c r="U152" s="21"/>
      <c r="V152" s="21"/>
      <c r="W152" s="3"/>
      <c r="X152" s="3"/>
      <c r="Y152" s="3"/>
      <c r="Z152" s="25"/>
      <c r="AA152" s="28"/>
      <c r="AB152" s="28"/>
      <c r="AC152" s="28"/>
      <c r="AD152" s="28"/>
      <c r="AE152" s="28"/>
      <c r="AF152" s="28"/>
      <c r="AG152" s="28"/>
      <c r="AH152" s="29"/>
      <c r="AJ152" s="28"/>
    </row>
    <row r="153" spans="1:62" x14ac:dyDescent="0.2">
      <c r="B153" s="3"/>
      <c r="C153" s="21"/>
      <c r="D153" s="21"/>
      <c r="E153" s="21"/>
      <c r="F153" s="21"/>
      <c r="G153" s="21"/>
      <c r="H153" s="21"/>
      <c r="I153" s="21"/>
      <c r="J153" s="21"/>
      <c r="K153" s="21"/>
      <c r="L153" s="21"/>
      <c r="M153" s="21"/>
      <c r="N153" s="21"/>
      <c r="O153" s="21"/>
      <c r="P153" s="21"/>
      <c r="Q153" s="21"/>
      <c r="R153" s="21"/>
      <c r="S153" s="21"/>
      <c r="T153" s="21"/>
      <c r="U153" s="21"/>
      <c r="V153" s="21"/>
      <c r="W153" s="3"/>
      <c r="X153" s="3"/>
      <c r="Y153" s="3"/>
      <c r="Z153" s="25"/>
      <c r="AA153" s="28"/>
      <c r="AB153" s="28"/>
      <c r="AC153" s="28"/>
      <c r="AD153" s="28"/>
      <c r="AE153" s="28"/>
      <c r="AF153" s="28"/>
      <c r="AG153" s="28"/>
      <c r="AH153" s="29"/>
      <c r="AJ153" s="28"/>
    </row>
    <row r="154" spans="1:62" x14ac:dyDescent="0.2">
      <c r="B154" s="3"/>
      <c r="C154" s="21"/>
      <c r="D154" s="21"/>
      <c r="E154" s="21"/>
      <c r="F154" s="21"/>
      <c r="G154" s="21"/>
      <c r="H154" s="21"/>
      <c r="I154" s="21"/>
      <c r="J154" s="21"/>
      <c r="K154" s="21"/>
      <c r="L154" s="21"/>
      <c r="M154" s="21"/>
      <c r="N154" s="21"/>
      <c r="O154" s="21"/>
      <c r="P154" s="21"/>
      <c r="Q154" s="21"/>
      <c r="R154" s="21"/>
      <c r="S154" s="21"/>
      <c r="T154" s="21"/>
      <c r="U154" s="21"/>
      <c r="V154" s="21"/>
      <c r="W154" s="3"/>
      <c r="X154" s="3"/>
      <c r="Y154" s="3"/>
      <c r="Z154" s="25"/>
      <c r="AA154" s="28"/>
      <c r="AB154" s="28"/>
      <c r="AC154" s="28"/>
      <c r="AD154" s="28"/>
      <c r="AE154" s="28"/>
      <c r="AF154" s="28"/>
      <c r="AG154" s="28"/>
      <c r="AH154" s="29"/>
      <c r="AJ154" s="28"/>
    </row>
    <row r="155" spans="1:62" x14ac:dyDescent="0.2">
      <c r="B155" s="3"/>
      <c r="C155" s="21"/>
      <c r="D155" s="21"/>
      <c r="E155" s="21"/>
      <c r="F155" s="21"/>
      <c r="G155" s="21"/>
      <c r="H155" s="21"/>
      <c r="I155" s="21"/>
      <c r="J155" s="21"/>
      <c r="K155" s="21"/>
      <c r="L155" s="21"/>
      <c r="M155" s="21"/>
      <c r="N155" s="21"/>
      <c r="O155" s="21"/>
      <c r="P155" s="21"/>
      <c r="Q155" s="21"/>
      <c r="R155" s="21"/>
      <c r="S155" s="21"/>
      <c r="T155" s="21"/>
      <c r="U155" s="21"/>
      <c r="V155" s="21"/>
      <c r="W155" s="3"/>
      <c r="X155" s="3"/>
      <c r="Y155" s="3"/>
      <c r="Z155" s="25"/>
      <c r="AA155" s="28"/>
      <c r="AB155" s="28"/>
      <c r="AC155" s="28"/>
      <c r="AD155" s="28"/>
      <c r="AE155" s="28"/>
      <c r="AF155" s="28"/>
      <c r="AG155" s="28"/>
      <c r="AH155" s="29"/>
      <c r="AJ155" s="28"/>
    </row>
    <row r="156" spans="1:62" s="112" customFormat="1" x14ac:dyDescent="0.2">
      <c r="A156" s="56"/>
      <c r="B156" s="56"/>
      <c r="C156" s="207"/>
      <c r="D156" s="207"/>
      <c r="E156" s="207"/>
      <c r="F156" s="207"/>
      <c r="G156" s="207"/>
      <c r="H156" s="207"/>
      <c r="I156" s="207"/>
      <c r="J156" s="207"/>
      <c r="K156" s="207"/>
      <c r="L156" s="207"/>
      <c r="M156" s="207"/>
      <c r="N156" s="207"/>
      <c r="O156" s="207"/>
      <c r="P156" s="207"/>
      <c r="Q156" s="207"/>
      <c r="R156" s="207"/>
      <c r="S156" s="207"/>
      <c r="T156" s="207"/>
      <c r="U156" s="207"/>
      <c r="V156" s="207"/>
      <c r="W156" s="56"/>
      <c r="X156" s="56"/>
      <c r="Y156" s="56"/>
      <c r="Z156" s="35"/>
      <c r="AA156" s="33"/>
      <c r="AB156" s="33"/>
      <c r="AC156" s="33"/>
      <c r="AD156" s="33"/>
      <c r="AE156" s="33"/>
      <c r="AF156" s="33"/>
      <c r="AG156" s="33"/>
      <c r="AH156" s="34"/>
      <c r="AI156" s="56"/>
      <c r="AJ156" s="33"/>
      <c r="AK156" s="56"/>
      <c r="AL156" s="56"/>
      <c r="AM156" s="56"/>
      <c r="AN156" s="56"/>
      <c r="AO156" s="56"/>
      <c r="AP156" s="56"/>
      <c r="AQ156" s="56"/>
      <c r="AR156" s="56"/>
      <c r="AS156" s="56"/>
      <c r="AT156" s="56"/>
      <c r="AU156" s="56"/>
      <c r="AV156" s="56"/>
      <c r="AW156" s="56"/>
      <c r="AX156" s="56"/>
      <c r="AY156" s="56"/>
      <c r="AZ156" s="56"/>
      <c r="BA156" s="56"/>
      <c r="BB156" s="56"/>
      <c r="BC156" s="56"/>
      <c r="BD156" s="56"/>
      <c r="BE156" s="56"/>
      <c r="BF156" s="56"/>
      <c r="BG156" s="56"/>
      <c r="BH156" s="56"/>
      <c r="BI156" s="56"/>
      <c r="BJ156" s="56"/>
    </row>
    <row r="157" spans="1:62" s="56" customFormat="1" ht="13.2" hidden="1" x14ac:dyDescent="0.25">
      <c r="B157" s="201" t="s">
        <v>129</v>
      </c>
      <c r="Z157" s="38"/>
      <c r="AH157" s="202"/>
    </row>
    <row r="158" spans="1:62" s="56" customFormat="1" ht="13.2" hidden="1" x14ac:dyDescent="0.25">
      <c r="B158" s="203" t="s">
        <v>184</v>
      </c>
      <c r="Z158" s="38"/>
      <c r="AH158" s="202"/>
    </row>
    <row r="159" spans="1:62" s="56" customFormat="1" hidden="1" x14ac:dyDescent="0.2">
      <c r="B159" s="56" t="s">
        <v>179</v>
      </c>
      <c r="Z159" s="38"/>
      <c r="AH159" s="202"/>
    </row>
    <row r="160" spans="1:62" s="56" customFormat="1" ht="13.2" hidden="1" x14ac:dyDescent="0.25">
      <c r="B160" s="203" t="s">
        <v>185</v>
      </c>
      <c r="Z160" s="38"/>
      <c r="AH160" s="202"/>
    </row>
    <row r="161" spans="2:34" s="56" customFormat="1" ht="13.2" hidden="1" x14ac:dyDescent="0.25">
      <c r="B161" s="203" t="s">
        <v>186</v>
      </c>
      <c r="Z161" s="38"/>
      <c r="AH161" s="202"/>
    </row>
    <row r="162" spans="2:34" s="56" customFormat="1" ht="13.2" hidden="1" x14ac:dyDescent="0.25">
      <c r="B162" s="203" t="s">
        <v>187</v>
      </c>
      <c r="Z162" s="38"/>
      <c r="AH162" s="202"/>
    </row>
    <row r="163" spans="2:34" s="56" customFormat="1" hidden="1" x14ac:dyDescent="0.2">
      <c r="Z163" s="38"/>
      <c r="AH163" s="202"/>
    </row>
    <row r="164" spans="2:34" s="3" customFormat="1" hidden="1" x14ac:dyDescent="0.2">
      <c r="B164" s="56"/>
      <c r="Z164" s="23"/>
      <c r="AH164" s="24"/>
    </row>
    <row r="165" spans="2:34" s="3" customFormat="1" ht="13.2" hidden="1" x14ac:dyDescent="0.25">
      <c r="B165" s="201" t="s">
        <v>126</v>
      </c>
      <c r="Z165" s="23"/>
      <c r="AH165" s="24"/>
    </row>
    <row r="166" spans="2:34" s="3" customFormat="1" hidden="1" x14ac:dyDescent="0.2">
      <c r="B166" s="56" t="s">
        <v>127</v>
      </c>
      <c r="Z166" s="23"/>
      <c r="AH166" s="24"/>
    </row>
    <row r="167" spans="2:34" s="3" customFormat="1" hidden="1" x14ac:dyDescent="0.2">
      <c r="B167" s="56" t="s">
        <v>128</v>
      </c>
      <c r="Z167" s="23"/>
      <c r="AH167" s="24"/>
    </row>
    <row r="168" spans="2:34" s="3" customFormat="1" hidden="1" x14ac:dyDescent="0.2">
      <c r="Z168" s="23"/>
      <c r="AH168" s="24"/>
    </row>
    <row r="169" spans="2:34" s="3" customFormat="1" hidden="1" x14ac:dyDescent="0.2">
      <c r="Z169" s="23"/>
      <c r="AH169" s="24"/>
    </row>
    <row r="170" spans="2:34" s="3" customFormat="1" x14ac:dyDescent="0.2">
      <c r="Z170" s="23"/>
      <c r="AH170" s="24"/>
    </row>
    <row r="171" spans="2:34" s="3" customFormat="1" x14ac:dyDescent="0.2">
      <c r="Z171" s="23"/>
      <c r="AH171" s="24"/>
    </row>
    <row r="172" spans="2:34" s="3" customFormat="1" x14ac:dyDescent="0.2">
      <c r="Z172" s="23"/>
      <c r="AH172" s="24"/>
    </row>
    <row r="173" spans="2:34" s="3" customFormat="1" x14ac:dyDescent="0.2">
      <c r="Z173" s="23"/>
      <c r="AH173" s="24"/>
    </row>
    <row r="174" spans="2:34" s="3" customFormat="1" x14ac:dyDescent="0.2">
      <c r="Z174" s="23"/>
      <c r="AH174" s="24"/>
    </row>
    <row r="175" spans="2:34" s="3" customFormat="1" x14ac:dyDescent="0.2">
      <c r="Z175" s="23"/>
      <c r="AH175" s="24"/>
    </row>
    <row r="176" spans="2:34" s="3" customFormat="1" x14ac:dyDescent="0.2">
      <c r="Z176" s="23"/>
      <c r="AH176" s="24"/>
    </row>
    <row r="177" spans="26:34" s="3" customFormat="1" x14ac:dyDescent="0.2">
      <c r="Z177" s="23"/>
      <c r="AH177" s="24"/>
    </row>
    <row r="178" spans="26:34" s="3" customFormat="1" x14ac:dyDescent="0.2">
      <c r="Z178" s="23"/>
      <c r="AH178" s="24"/>
    </row>
    <row r="179" spans="26:34" s="3" customFormat="1" x14ac:dyDescent="0.2">
      <c r="Z179" s="23"/>
      <c r="AH179" s="24"/>
    </row>
    <row r="180" spans="26:34" s="3" customFormat="1" x14ac:dyDescent="0.2">
      <c r="Z180" s="23"/>
      <c r="AH180" s="24"/>
    </row>
    <row r="181" spans="26:34" s="3" customFormat="1" x14ac:dyDescent="0.2">
      <c r="Z181" s="23"/>
      <c r="AH181" s="24"/>
    </row>
    <row r="182" spans="26:34" s="3" customFormat="1" x14ac:dyDescent="0.2">
      <c r="Z182" s="23"/>
      <c r="AH182" s="24"/>
    </row>
    <row r="183" spans="26:34" s="3" customFormat="1" x14ac:dyDescent="0.2">
      <c r="Z183" s="23"/>
      <c r="AH183" s="24"/>
    </row>
    <row r="184" spans="26:34" s="3" customFormat="1" x14ac:dyDescent="0.2">
      <c r="Z184" s="23"/>
      <c r="AH184" s="24"/>
    </row>
    <row r="185" spans="26:34" s="3" customFormat="1" x14ac:dyDescent="0.2">
      <c r="Z185" s="23"/>
      <c r="AH185" s="24"/>
    </row>
    <row r="186" spans="26:34" s="3" customFormat="1" x14ac:dyDescent="0.2">
      <c r="Z186" s="23"/>
      <c r="AH186" s="24"/>
    </row>
    <row r="187" spans="26:34" s="3" customFormat="1" x14ac:dyDescent="0.2">
      <c r="Z187" s="23"/>
      <c r="AH187" s="24"/>
    </row>
    <row r="188" spans="26:34" s="3" customFormat="1" x14ac:dyDescent="0.2">
      <c r="Z188" s="23"/>
      <c r="AH188" s="24"/>
    </row>
    <row r="189" spans="26:34" s="3" customFormat="1" x14ac:dyDescent="0.2">
      <c r="Z189" s="23"/>
      <c r="AH189" s="24"/>
    </row>
    <row r="190" spans="26:34" s="3" customFormat="1" x14ac:dyDescent="0.2">
      <c r="Z190" s="23"/>
      <c r="AH190" s="24"/>
    </row>
    <row r="191" spans="26:34" s="3" customFormat="1" x14ac:dyDescent="0.2">
      <c r="Z191" s="23"/>
      <c r="AH191" s="24"/>
    </row>
    <row r="192" spans="26:34" s="3" customFormat="1" x14ac:dyDescent="0.2">
      <c r="Z192" s="23"/>
      <c r="AH192" s="24"/>
    </row>
    <row r="193" spans="26:34" s="3" customFormat="1" x14ac:dyDescent="0.2">
      <c r="Z193" s="23"/>
      <c r="AH193" s="24"/>
    </row>
    <row r="194" spans="26:34" s="3" customFormat="1" x14ac:dyDescent="0.2">
      <c r="Z194" s="23"/>
      <c r="AH194" s="24"/>
    </row>
    <row r="195" spans="26:34" s="3" customFormat="1" x14ac:dyDescent="0.2">
      <c r="Z195" s="23"/>
      <c r="AH195" s="24"/>
    </row>
    <row r="196" spans="26:34" s="3" customFormat="1" x14ac:dyDescent="0.2">
      <c r="Z196" s="23"/>
      <c r="AH196" s="24"/>
    </row>
    <row r="197" spans="26:34" s="3" customFormat="1" x14ac:dyDescent="0.2">
      <c r="Z197" s="23"/>
      <c r="AH197" s="24"/>
    </row>
    <row r="198" spans="26:34" s="3" customFormat="1" x14ac:dyDescent="0.2">
      <c r="Z198" s="23"/>
      <c r="AH198" s="24"/>
    </row>
    <row r="199" spans="26:34" s="3" customFormat="1" x14ac:dyDescent="0.2">
      <c r="Z199" s="23"/>
      <c r="AH199" s="24"/>
    </row>
    <row r="200" spans="26:34" s="3" customFormat="1" x14ac:dyDescent="0.2">
      <c r="Z200" s="23"/>
      <c r="AH200" s="24"/>
    </row>
    <row r="201" spans="26:34" s="3" customFormat="1" x14ac:dyDescent="0.2">
      <c r="Z201" s="23"/>
      <c r="AH201" s="24"/>
    </row>
    <row r="202" spans="26:34" s="3" customFormat="1" x14ac:dyDescent="0.2">
      <c r="Z202" s="23"/>
      <c r="AH202" s="24"/>
    </row>
    <row r="203" spans="26:34" s="3" customFormat="1" x14ac:dyDescent="0.2">
      <c r="Z203" s="23"/>
      <c r="AH203" s="24"/>
    </row>
    <row r="204" spans="26:34" s="3" customFormat="1" x14ac:dyDescent="0.2">
      <c r="Z204" s="23"/>
      <c r="AH204" s="24"/>
    </row>
    <row r="205" spans="26:34" s="3" customFormat="1" x14ac:dyDescent="0.2">
      <c r="Z205" s="23"/>
      <c r="AH205" s="24"/>
    </row>
    <row r="206" spans="26:34" s="3" customFormat="1" x14ac:dyDescent="0.2">
      <c r="Z206" s="23"/>
      <c r="AH206" s="24"/>
    </row>
    <row r="207" spans="26:34" s="3" customFormat="1" x14ac:dyDescent="0.2">
      <c r="Z207" s="23"/>
      <c r="AH207" s="24"/>
    </row>
    <row r="208" spans="26:34" s="3" customFormat="1" x14ac:dyDescent="0.2">
      <c r="Z208" s="23"/>
      <c r="AH208" s="24"/>
    </row>
    <row r="209" spans="26:34" s="3" customFormat="1" x14ac:dyDescent="0.2">
      <c r="Z209" s="23"/>
      <c r="AH209" s="24"/>
    </row>
    <row r="210" spans="26:34" s="3" customFormat="1" x14ac:dyDescent="0.2">
      <c r="Z210" s="23"/>
      <c r="AH210" s="24"/>
    </row>
    <row r="211" spans="26:34" s="3" customFormat="1" x14ac:dyDescent="0.2">
      <c r="Z211" s="23"/>
      <c r="AH211" s="24"/>
    </row>
    <row r="212" spans="26:34" s="3" customFormat="1" x14ac:dyDescent="0.2">
      <c r="Z212" s="23"/>
      <c r="AH212" s="24"/>
    </row>
    <row r="213" spans="26:34" s="3" customFormat="1" x14ac:dyDescent="0.2">
      <c r="Z213" s="23"/>
      <c r="AH213" s="24"/>
    </row>
    <row r="214" spans="26:34" s="3" customFormat="1" x14ac:dyDescent="0.2">
      <c r="Z214" s="23"/>
      <c r="AH214" s="24"/>
    </row>
    <row r="215" spans="26:34" s="3" customFormat="1" x14ac:dyDescent="0.2">
      <c r="Z215" s="23"/>
      <c r="AH215" s="24"/>
    </row>
    <row r="216" spans="26:34" s="3" customFormat="1" x14ac:dyDescent="0.2">
      <c r="Z216" s="23"/>
      <c r="AH216" s="24"/>
    </row>
    <row r="217" spans="26:34" s="3" customFormat="1" x14ac:dyDescent="0.2">
      <c r="Z217" s="23"/>
      <c r="AH217" s="24"/>
    </row>
    <row r="218" spans="26:34" s="3" customFormat="1" x14ac:dyDescent="0.2">
      <c r="Z218" s="23"/>
      <c r="AH218" s="24"/>
    </row>
    <row r="219" spans="26:34" s="3" customFormat="1" x14ac:dyDescent="0.2">
      <c r="Z219" s="23"/>
      <c r="AH219" s="24"/>
    </row>
    <row r="220" spans="26:34" s="3" customFormat="1" x14ac:dyDescent="0.2">
      <c r="Z220" s="23"/>
      <c r="AH220" s="24"/>
    </row>
    <row r="221" spans="26:34" s="3" customFormat="1" x14ac:dyDescent="0.2">
      <c r="Z221" s="23"/>
      <c r="AH221" s="24"/>
    </row>
    <row r="222" spans="26:34" s="3" customFormat="1" x14ac:dyDescent="0.2">
      <c r="Z222" s="23"/>
      <c r="AH222" s="24"/>
    </row>
    <row r="223" spans="26:34" s="3" customFormat="1" x14ac:dyDescent="0.2">
      <c r="Z223" s="23"/>
      <c r="AH223" s="24"/>
    </row>
    <row r="224" spans="26:34" s="3" customFormat="1" x14ac:dyDescent="0.2">
      <c r="Z224" s="23"/>
      <c r="AH224" s="24"/>
    </row>
    <row r="225" spans="26:34" s="3" customFormat="1" x14ac:dyDescent="0.2">
      <c r="Z225" s="23"/>
      <c r="AH225" s="24"/>
    </row>
    <row r="226" spans="26:34" s="3" customFormat="1" x14ac:dyDescent="0.2">
      <c r="Z226" s="23"/>
      <c r="AH226" s="24"/>
    </row>
    <row r="227" spans="26:34" s="3" customFormat="1" x14ac:dyDescent="0.2">
      <c r="Z227" s="23"/>
      <c r="AH227" s="24"/>
    </row>
    <row r="228" spans="26:34" s="3" customFormat="1" x14ac:dyDescent="0.2">
      <c r="Z228" s="23"/>
      <c r="AH228" s="24"/>
    </row>
    <row r="229" spans="26:34" s="3" customFormat="1" x14ac:dyDescent="0.2">
      <c r="Z229" s="23"/>
      <c r="AH229" s="24"/>
    </row>
    <row r="230" spans="26:34" s="3" customFormat="1" x14ac:dyDescent="0.2">
      <c r="Z230" s="23"/>
      <c r="AH230" s="24"/>
    </row>
    <row r="231" spans="26:34" s="3" customFormat="1" x14ac:dyDescent="0.2">
      <c r="Z231" s="23"/>
      <c r="AH231" s="24"/>
    </row>
    <row r="232" spans="26:34" s="3" customFormat="1" x14ac:dyDescent="0.2">
      <c r="Z232" s="23"/>
      <c r="AH232" s="24"/>
    </row>
    <row r="233" spans="26:34" s="3" customFormat="1" x14ac:dyDescent="0.2">
      <c r="Z233" s="23"/>
      <c r="AH233" s="24"/>
    </row>
    <row r="234" spans="26:34" s="3" customFormat="1" x14ac:dyDescent="0.2">
      <c r="Z234" s="23"/>
      <c r="AH234" s="24"/>
    </row>
    <row r="235" spans="26:34" s="3" customFormat="1" x14ac:dyDescent="0.2">
      <c r="Z235" s="23"/>
      <c r="AH235" s="24"/>
    </row>
    <row r="236" spans="26:34" s="3" customFormat="1" x14ac:dyDescent="0.2">
      <c r="Z236" s="23"/>
      <c r="AH236" s="24"/>
    </row>
    <row r="237" spans="26:34" s="3" customFormat="1" x14ac:dyDescent="0.2">
      <c r="Z237" s="23"/>
      <c r="AH237" s="24"/>
    </row>
    <row r="238" spans="26:34" s="3" customFormat="1" x14ac:dyDescent="0.2">
      <c r="Z238" s="23"/>
      <c r="AH238" s="24"/>
    </row>
    <row r="239" spans="26:34" s="3" customFormat="1" x14ac:dyDescent="0.2">
      <c r="Z239" s="23"/>
      <c r="AH239" s="24"/>
    </row>
    <row r="240" spans="26:34" s="3" customFormat="1" x14ac:dyDescent="0.2">
      <c r="Z240" s="23"/>
      <c r="AH240" s="24"/>
    </row>
    <row r="241" spans="26:34" s="3" customFormat="1" x14ac:dyDescent="0.2">
      <c r="Z241" s="23"/>
      <c r="AH241" s="24"/>
    </row>
    <row r="242" spans="26:34" s="3" customFormat="1" x14ac:dyDescent="0.2">
      <c r="Z242" s="23"/>
      <c r="AH242" s="24"/>
    </row>
    <row r="243" spans="26:34" s="3" customFormat="1" x14ac:dyDescent="0.2">
      <c r="Z243" s="23"/>
      <c r="AH243" s="24"/>
    </row>
    <row r="244" spans="26:34" s="3" customFormat="1" x14ac:dyDescent="0.2">
      <c r="Z244" s="23"/>
      <c r="AH244" s="24"/>
    </row>
    <row r="245" spans="26:34" s="3" customFormat="1" x14ac:dyDescent="0.2">
      <c r="Z245" s="23"/>
      <c r="AH245" s="24"/>
    </row>
    <row r="246" spans="26:34" s="3" customFormat="1" x14ac:dyDescent="0.2">
      <c r="Z246" s="23"/>
      <c r="AH246" s="24"/>
    </row>
    <row r="247" spans="26:34" s="3" customFormat="1" x14ac:dyDescent="0.2">
      <c r="Z247" s="23"/>
      <c r="AH247" s="24"/>
    </row>
    <row r="248" spans="26:34" s="3" customFormat="1" x14ac:dyDescent="0.2">
      <c r="Z248" s="23"/>
      <c r="AH248" s="24"/>
    </row>
    <row r="249" spans="26:34" s="3" customFormat="1" x14ac:dyDescent="0.2">
      <c r="Z249" s="23"/>
      <c r="AH249" s="24"/>
    </row>
    <row r="250" spans="26:34" s="3" customFormat="1" x14ac:dyDescent="0.2">
      <c r="Z250" s="23"/>
      <c r="AH250" s="24"/>
    </row>
    <row r="251" spans="26:34" s="3" customFormat="1" x14ac:dyDescent="0.2">
      <c r="Z251" s="23"/>
      <c r="AH251" s="24"/>
    </row>
    <row r="252" spans="26:34" s="3" customFormat="1" x14ac:dyDescent="0.2">
      <c r="Z252" s="23"/>
      <c r="AH252" s="24"/>
    </row>
    <row r="253" spans="26:34" s="3" customFormat="1" x14ac:dyDescent="0.2">
      <c r="Z253" s="23"/>
      <c r="AH253" s="24"/>
    </row>
    <row r="254" spans="26:34" s="3" customFormat="1" x14ac:dyDescent="0.2">
      <c r="Z254" s="23"/>
      <c r="AH254" s="24"/>
    </row>
    <row r="255" spans="26:34" s="3" customFormat="1" x14ac:dyDescent="0.2">
      <c r="Z255" s="23"/>
      <c r="AH255" s="24"/>
    </row>
    <row r="256" spans="26:34" s="3" customFormat="1" x14ac:dyDescent="0.2">
      <c r="Z256" s="23"/>
      <c r="AH256" s="24"/>
    </row>
    <row r="257" spans="26:34" s="3" customFormat="1" x14ac:dyDescent="0.2">
      <c r="Z257" s="23"/>
      <c r="AH257" s="24"/>
    </row>
    <row r="258" spans="26:34" s="3" customFormat="1" x14ac:dyDescent="0.2">
      <c r="Z258" s="23"/>
      <c r="AH258" s="24"/>
    </row>
    <row r="259" spans="26:34" s="3" customFormat="1" x14ac:dyDescent="0.2">
      <c r="Z259" s="23"/>
      <c r="AH259" s="24"/>
    </row>
    <row r="260" spans="26:34" s="3" customFormat="1" x14ac:dyDescent="0.2">
      <c r="Z260" s="23"/>
      <c r="AH260" s="24"/>
    </row>
    <row r="261" spans="26:34" s="3" customFormat="1" x14ac:dyDescent="0.2">
      <c r="Z261" s="23"/>
      <c r="AH261" s="24"/>
    </row>
    <row r="262" spans="26:34" s="3" customFormat="1" x14ac:dyDescent="0.2">
      <c r="Z262" s="23"/>
      <c r="AH262" s="24"/>
    </row>
    <row r="263" spans="26:34" s="3" customFormat="1" x14ac:dyDescent="0.2">
      <c r="Z263" s="23"/>
      <c r="AH263" s="24"/>
    </row>
    <row r="264" spans="26:34" s="3" customFormat="1" x14ac:dyDescent="0.2">
      <c r="Z264" s="23"/>
      <c r="AH264" s="24"/>
    </row>
    <row r="265" spans="26:34" s="3" customFormat="1" x14ac:dyDescent="0.2">
      <c r="Z265" s="23"/>
      <c r="AH265" s="24"/>
    </row>
    <row r="266" spans="26:34" s="3" customFormat="1" x14ac:dyDescent="0.2">
      <c r="Z266" s="23"/>
      <c r="AH266" s="24"/>
    </row>
    <row r="267" spans="26:34" s="3" customFormat="1" x14ac:dyDescent="0.2">
      <c r="Z267" s="23"/>
      <c r="AH267" s="24"/>
    </row>
    <row r="268" spans="26:34" s="3" customFormat="1" x14ac:dyDescent="0.2">
      <c r="Z268" s="23"/>
      <c r="AH268" s="24"/>
    </row>
    <row r="269" spans="26:34" s="3" customFormat="1" x14ac:dyDescent="0.2">
      <c r="Z269" s="23"/>
      <c r="AH269" s="24"/>
    </row>
    <row r="270" spans="26:34" s="3" customFormat="1" x14ac:dyDescent="0.2">
      <c r="Z270" s="23"/>
      <c r="AH270" s="24"/>
    </row>
    <row r="271" spans="26:34" s="3" customFormat="1" x14ac:dyDescent="0.2">
      <c r="Z271" s="23"/>
      <c r="AH271" s="24"/>
    </row>
    <row r="272" spans="26:34" s="3" customFormat="1" x14ac:dyDescent="0.2">
      <c r="Z272" s="23"/>
      <c r="AH272" s="24"/>
    </row>
    <row r="273" spans="26:34" s="3" customFormat="1" x14ac:dyDescent="0.2">
      <c r="Z273" s="23"/>
      <c r="AH273" s="24"/>
    </row>
    <row r="274" spans="26:34" s="3" customFormat="1" x14ac:dyDescent="0.2">
      <c r="Z274" s="23"/>
      <c r="AH274" s="24"/>
    </row>
    <row r="275" spans="26:34" s="3" customFormat="1" x14ac:dyDescent="0.2">
      <c r="Z275" s="23"/>
      <c r="AH275" s="24"/>
    </row>
    <row r="276" spans="26:34" s="3" customFormat="1" x14ac:dyDescent="0.2">
      <c r="Z276" s="23"/>
      <c r="AH276" s="24"/>
    </row>
    <row r="277" spans="26:34" s="3" customFormat="1" x14ac:dyDescent="0.2">
      <c r="Z277" s="23"/>
      <c r="AH277" s="24"/>
    </row>
    <row r="278" spans="26:34" s="3" customFormat="1" x14ac:dyDescent="0.2">
      <c r="Z278" s="23"/>
      <c r="AH278" s="24"/>
    </row>
    <row r="279" spans="26:34" s="3" customFormat="1" x14ac:dyDescent="0.2">
      <c r="Z279" s="23"/>
      <c r="AH279" s="24"/>
    </row>
    <row r="280" spans="26:34" s="3" customFormat="1" x14ac:dyDescent="0.2">
      <c r="Z280" s="23"/>
      <c r="AH280" s="24"/>
    </row>
    <row r="281" spans="26:34" s="3" customFormat="1" x14ac:dyDescent="0.2">
      <c r="Z281" s="23"/>
      <c r="AH281" s="24"/>
    </row>
    <row r="282" spans="26:34" s="3" customFormat="1" x14ac:dyDescent="0.2">
      <c r="Z282" s="23"/>
      <c r="AH282" s="24"/>
    </row>
    <row r="283" spans="26:34" s="3" customFormat="1" x14ac:dyDescent="0.2">
      <c r="Z283" s="23"/>
      <c r="AH283" s="24"/>
    </row>
    <row r="284" spans="26:34" s="3" customFormat="1" x14ac:dyDescent="0.2">
      <c r="Z284" s="23"/>
      <c r="AH284" s="24"/>
    </row>
    <row r="285" spans="26:34" s="3" customFormat="1" x14ac:dyDescent="0.2">
      <c r="Z285" s="23"/>
      <c r="AH285" s="24"/>
    </row>
    <row r="286" spans="26:34" s="3" customFormat="1" x14ac:dyDescent="0.2">
      <c r="Z286" s="23"/>
      <c r="AH286" s="24"/>
    </row>
    <row r="287" spans="26:34" s="3" customFormat="1" x14ac:dyDescent="0.2">
      <c r="Z287" s="23"/>
      <c r="AH287" s="24"/>
    </row>
    <row r="288" spans="26:34" s="3" customFormat="1" x14ac:dyDescent="0.2">
      <c r="Z288" s="23"/>
      <c r="AH288" s="24"/>
    </row>
    <row r="289" spans="26:34" s="3" customFormat="1" x14ac:dyDescent="0.2">
      <c r="Z289" s="23"/>
      <c r="AH289" s="24"/>
    </row>
    <row r="290" spans="26:34" s="3" customFormat="1" x14ac:dyDescent="0.2">
      <c r="Z290" s="23"/>
      <c r="AH290" s="24"/>
    </row>
    <row r="291" spans="26:34" s="3" customFormat="1" x14ac:dyDescent="0.2">
      <c r="Z291" s="23"/>
      <c r="AH291" s="24"/>
    </row>
    <row r="292" spans="26:34" s="3" customFormat="1" x14ac:dyDescent="0.2">
      <c r="Z292" s="23"/>
      <c r="AH292" s="24"/>
    </row>
    <row r="293" spans="26:34" s="3" customFormat="1" x14ac:dyDescent="0.2">
      <c r="Z293" s="23"/>
      <c r="AH293" s="24"/>
    </row>
    <row r="294" spans="26:34" s="3" customFormat="1" x14ac:dyDescent="0.2">
      <c r="Z294" s="23"/>
      <c r="AH294" s="24"/>
    </row>
    <row r="295" spans="26:34" s="3" customFormat="1" x14ac:dyDescent="0.2">
      <c r="Z295" s="23"/>
      <c r="AH295" s="24"/>
    </row>
    <row r="296" spans="26:34" s="3" customFormat="1" x14ac:dyDescent="0.2">
      <c r="Z296" s="23"/>
      <c r="AH296" s="24"/>
    </row>
    <row r="297" spans="26:34" s="3" customFormat="1" x14ac:dyDescent="0.2">
      <c r="Z297" s="23"/>
      <c r="AH297" s="24"/>
    </row>
    <row r="298" spans="26:34" s="3" customFormat="1" x14ac:dyDescent="0.2">
      <c r="Z298" s="23"/>
      <c r="AH298" s="24"/>
    </row>
    <row r="299" spans="26:34" s="3" customFormat="1" x14ac:dyDescent="0.2">
      <c r="Z299" s="23"/>
      <c r="AH299" s="24"/>
    </row>
    <row r="300" spans="26:34" s="3" customFormat="1" x14ac:dyDescent="0.2">
      <c r="Z300" s="23"/>
      <c r="AH300" s="24"/>
    </row>
    <row r="301" spans="26:34" s="3" customFormat="1" x14ac:dyDescent="0.2">
      <c r="Z301" s="23"/>
      <c r="AH301" s="24"/>
    </row>
    <row r="302" spans="26:34" s="3" customFormat="1" x14ac:dyDescent="0.2">
      <c r="Z302" s="23"/>
      <c r="AH302" s="24"/>
    </row>
    <row r="303" spans="26:34" s="3" customFormat="1" x14ac:dyDescent="0.2">
      <c r="Z303" s="23"/>
      <c r="AH303" s="24"/>
    </row>
    <row r="304" spans="26:34" s="3" customFormat="1" x14ac:dyDescent="0.2">
      <c r="Z304" s="23"/>
      <c r="AH304" s="24"/>
    </row>
    <row r="305" spans="26:34" s="3" customFormat="1" x14ac:dyDescent="0.2">
      <c r="Z305" s="23"/>
      <c r="AH305" s="24"/>
    </row>
    <row r="306" spans="26:34" s="3" customFormat="1" x14ac:dyDescent="0.2">
      <c r="Z306" s="23"/>
      <c r="AH306" s="24"/>
    </row>
    <row r="307" spans="26:34" s="3" customFormat="1" x14ac:dyDescent="0.2">
      <c r="Z307" s="23"/>
      <c r="AH307" s="24"/>
    </row>
    <row r="308" spans="26:34" s="3" customFormat="1" x14ac:dyDescent="0.2">
      <c r="Z308" s="23"/>
      <c r="AH308" s="24"/>
    </row>
    <row r="309" spans="26:34" s="3" customFormat="1" x14ac:dyDescent="0.2">
      <c r="Z309" s="23"/>
      <c r="AH309" s="24"/>
    </row>
    <row r="310" spans="26:34" s="3" customFormat="1" x14ac:dyDescent="0.2">
      <c r="Z310" s="23"/>
      <c r="AH310" s="24"/>
    </row>
    <row r="311" spans="26:34" s="3" customFormat="1" x14ac:dyDescent="0.2">
      <c r="Z311" s="23"/>
      <c r="AH311" s="24"/>
    </row>
    <row r="312" spans="26:34" s="3" customFormat="1" x14ac:dyDescent="0.2">
      <c r="Z312" s="23"/>
      <c r="AH312" s="24"/>
    </row>
    <row r="313" spans="26:34" s="3" customFormat="1" x14ac:dyDescent="0.2">
      <c r="Z313" s="23"/>
      <c r="AH313" s="24"/>
    </row>
    <row r="314" spans="26:34" s="3" customFormat="1" x14ac:dyDescent="0.2">
      <c r="Z314" s="23"/>
      <c r="AH314" s="24"/>
    </row>
    <row r="315" spans="26:34" s="3" customFormat="1" x14ac:dyDescent="0.2">
      <c r="Z315" s="23"/>
      <c r="AH315" s="24"/>
    </row>
    <row r="316" spans="26:34" s="3" customFormat="1" x14ac:dyDescent="0.2">
      <c r="Z316" s="23"/>
      <c r="AH316" s="24"/>
    </row>
    <row r="317" spans="26:34" s="3" customFormat="1" x14ac:dyDescent="0.2">
      <c r="Z317" s="23"/>
      <c r="AH317" s="24"/>
    </row>
    <row r="318" spans="26:34" s="3" customFormat="1" x14ac:dyDescent="0.2">
      <c r="Z318" s="23"/>
      <c r="AH318" s="24"/>
    </row>
    <row r="319" spans="26:34" s="3" customFormat="1" x14ac:dyDescent="0.2">
      <c r="Z319" s="23"/>
      <c r="AH319" s="24"/>
    </row>
    <row r="320" spans="26:34" s="3" customFormat="1" x14ac:dyDescent="0.2">
      <c r="Z320" s="23"/>
      <c r="AH320" s="24"/>
    </row>
    <row r="321" spans="26:34" s="3" customFormat="1" x14ac:dyDescent="0.2">
      <c r="Z321" s="23"/>
      <c r="AH321" s="24"/>
    </row>
    <row r="322" spans="26:34" s="3" customFormat="1" x14ac:dyDescent="0.2">
      <c r="Z322" s="23"/>
      <c r="AH322" s="24"/>
    </row>
    <row r="323" spans="26:34" s="3" customFormat="1" x14ac:dyDescent="0.2">
      <c r="Z323" s="23"/>
      <c r="AH323" s="24"/>
    </row>
    <row r="324" spans="26:34" s="3" customFormat="1" x14ac:dyDescent="0.2">
      <c r="Z324" s="23"/>
      <c r="AH324" s="24"/>
    </row>
    <row r="325" spans="26:34" s="3" customFormat="1" x14ac:dyDescent="0.2">
      <c r="Z325" s="23"/>
      <c r="AH325" s="24"/>
    </row>
    <row r="326" spans="26:34" s="3" customFormat="1" x14ac:dyDescent="0.2">
      <c r="Z326" s="23"/>
      <c r="AH326" s="24"/>
    </row>
    <row r="327" spans="26:34" s="3" customFormat="1" x14ac:dyDescent="0.2">
      <c r="Z327" s="23"/>
      <c r="AH327" s="24"/>
    </row>
    <row r="328" spans="26:34" s="3" customFormat="1" x14ac:dyDescent="0.2">
      <c r="Z328" s="23"/>
      <c r="AH328" s="24"/>
    </row>
    <row r="329" spans="26:34" s="3" customFormat="1" x14ac:dyDescent="0.2">
      <c r="Z329" s="23"/>
      <c r="AH329" s="24"/>
    </row>
    <row r="330" spans="26:34" s="3" customFormat="1" x14ac:dyDescent="0.2">
      <c r="Z330" s="23"/>
      <c r="AH330" s="24"/>
    </row>
    <row r="331" spans="26:34" s="3" customFormat="1" x14ac:dyDescent="0.2">
      <c r="Z331" s="23"/>
      <c r="AH331" s="24"/>
    </row>
    <row r="332" spans="26:34" s="3" customFormat="1" x14ac:dyDescent="0.2">
      <c r="Z332" s="23"/>
      <c r="AH332" s="24"/>
    </row>
    <row r="333" spans="26:34" s="3" customFormat="1" x14ac:dyDescent="0.2">
      <c r="Z333" s="23"/>
      <c r="AH333" s="24"/>
    </row>
    <row r="334" spans="26:34" s="3" customFormat="1" x14ac:dyDescent="0.2">
      <c r="Z334" s="23"/>
      <c r="AH334" s="24"/>
    </row>
    <row r="335" spans="26:34" s="3" customFormat="1" x14ac:dyDescent="0.2">
      <c r="Z335" s="23"/>
      <c r="AH335" s="24"/>
    </row>
    <row r="336" spans="26:34" s="3" customFormat="1" x14ac:dyDescent="0.2">
      <c r="Z336" s="23"/>
      <c r="AH336" s="24"/>
    </row>
    <row r="337" spans="26:34" s="3" customFormat="1" x14ac:dyDescent="0.2">
      <c r="Z337" s="23"/>
      <c r="AH337" s="24"/>
    </row>
    <row r="338" spans="26:34" s="3" customFormat="1" x14ac:dyDescent="0.2">
      <c r="Z338" s="23"/>
      <c r="AH338" s="24"/>
    </row>
    <row r="339" spans="26:34" s="3" customFormat="1" x14ac:dyDescent="0.2">
      <c r="Z339" s="23"/>
      <c r="AH339" s="24"/>
    </row>
    <row r="340" spans="26:34" s="3" customFormat="1" x14ac:dyDescent="0.2">
      <c r="Z340" s="23"/>
      <c r="AH340" s="24"/>
    </row>
    <row r="341" spans="26:34" s="3" customFormat="1" x14ac:dyDescent="0.2">
      <c r="Z341" s="23"/>
      <c r="AH341" s="24"/>
    </row>
    <row r="342" spans="26:34" s="3" customFormat="1" x14ac:dyDescent="0.2">
      <c r="Z342" s="23"/>
      <c r="AH342" s="24"/>
    </row>
    <row r="343" spans="26:34" s="3" customFormat="1" x14ac:dyDescent="0.2">
      <c r="Z343" s="23"/>
      <c r="AH343" s="24"/>
    </row>
    <row r="344" spans="26:34" s="3" customFormat="1" x14ac:dyDescent="0.2">
      <c r="Z344" s="23"/>
      <c r="AH344" s="24"/>
    </row>
    <row r="345" spans="26:34" s="3" customFormat="1" x14ac:dyDescent="0.2">
      <c r="Z345" s="23"/>
      <c r="AH345" s="24"/>
    </row>
    <row r="346" spans="26:34" s="3" customFormat="1" x14ac:dyDescent="0.2">
      <c r="Z346" s="23"/>
      <c r="AH346" s="24"/>
    </row>
  </sheetData>
  <sheetProtection algorithmName="SHA-512" hashValue="Yj0rF+7YA7jwzgskOhjCa/wdpLdKpIkPjhNf3Y0hjqom+FnI7JQEiGrRXySVwglcGLP6rd4LcQk/2CkE5tDAhA==" saltValue="nRYrxuXYMvhag/+KxyybrQ==" spinCount="100000" sheet="1" formatColumns="0" formatRows="0" sort="0" autoFilter="0"/>
  <mergeCells count="7">
    <mergeCell ref="Y2:AB2"/>
    <mergeCell ref="L4:V4"/>
    <mergeCell ref="L2:V3"/>
    <mergeCell ref="B94:K98"/>
    <mergeCell ref="L5:R5"/>
    <mergeCell ref="T5:T6"/>
    <mergeCell ref="V5:V6"/>
  </mergeCells>
  <phoneticPr fontId="3" type="noConversion"/>
  <conditionalFormatting sqref="V7:V91">
    <cfRule type="expression" dxfId="1" priority="5">
      <formula>$W7=1</formula>
    </cfRule>
  </conditionalFormatting>
  <conditionalFormatting sqref="H7:H91">
    <cfRule type="cellIs" dxfId="0" priority="1" operator="lessThan">
      <formula>0</formula>
    </cfRule>
  </conditionalFormatting>
  <dataValidations count="2">
    <dataValidation type="list" allowBlank="1" showInputMessage="1" showErrorMessage="1" sqref="K7:K91" xr:uid="{00000000-0002-0000-0100-000000000000}">
      <formula1>Staff_Alloc</formula1>
    </dataValidation>
    <dataValidation type="list" allowBlank="1" showInputMessage="1" showErrorMessage="1" sqref="D7:D91" xr:uid="{00000000-0002-0000-0100-000001000000}">
      <formula1>Location</formula1>
    </dataValidation>
  </dataValidations>
  <pageMargins left="0.23622047244094491" right="0.23622047244094491" top="0.59055118110236227" bottom="0.51181102362204722" header="0.31496062992125984" footer="0.31496062992125984"/>
  <pageSetup paperSize="9" scale="83" fitToHeight="0" orientation="landscape" r:id="rId1"/>
  <headerFooter>
    <oddFooter>&amp;L&amp;F&amp;CPage &amp;P/&amp;N</oddFooter>
  </headerFooter>
  <ignoredErrors>
    <ignoredError sqref="W6" unlockedFormula="1"/>
  </ignoredErrors>
  <legacy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B1:E103"/>
  <sheetViews>
    <sheetView showGridLines="0" showZeros="0" topLeftCell="A2" zoomScale="90" zoomScaleNormal="90" zoomScaleSheetLayoutView="90" workbookViewId="0">
      <selection activeCell="A2" sqref="A2"/>
    </sheetView>
  </sheetViews>
  <sheetFormatPr defaultColWidth="9.109375" defaultRowHeight="14.4" x14ac:dyDescent="0.25"/>
  <cols>
    <col min="1" max="1" width="3.5546875" style="289" customWidth="1"/>
    <col min="2" max="2" width="45.5546875" style="289" bestFit="1" customWidth="1"/>
    <col min="3" max="3" width="69.6640625" style="289" customWidth="1"/>
    <col min="4" max="16384" width="9.109375" style="289"/>
  </cols>
  <sheetData>
    <row r="1" spans="2:3" hidden="1" x14ac:dyDescent="0.25"/>
    <row r="3" spans="2:3" x14ac:dyDescent="0.25">
      <c r="B3" s="520" t="s">
        <v>96</v>
      </c>
      <c r="C3" s="520"/>
    </row>
    <row r="4" spans="2:3" ht="74.400000000000006" customHeight="1" x14ac:dyDescent="0.25">
      <c r="B4" s="292" t="s">
        <v>43</v>
      </c>
      <c r="C4" s="459" t="s">
        <v>236</v>
      </c>
    </row>
    <row r="5" spans="2:3" x14ac:dyDescent="0.25">
      <c r="B5" s="521" t="s">
        <v>73</v>
      </c>
      <c r="C5" s="293" t="s">
        <v>76</v>
      </c>
    </row>
    <row r="6" spans="2:3" x14ac:dyDescent="0.25">
      <c r="B6" s="521"/>
      <c r="C6" s="293" t="s">
        <v>90</v>
      </c>
    </row>
    <row r="7" spans="2:3" x14ac:dyDescent="0.25">
      <c r="B7" s="521"/>
      <c r="C7" s="293" t="s">
        <v>77</v>
      </c>
    </row>
    <row r="8" spans="2:3" x14ac:dyDescent="0.25">
      <c r="B8" s="521"/>
      <c r="C8" s="293" t="s">
        <v>87</v>
      </c>
    </row>
    <row r="9" spans="2:3" x14ac:dyDescent="0.25">
      <c r="B9" s="521" t="s">
        <v>38</v>
      </c>
      <c r="C9" s="293" t="s">
        <v>144</v>
      </c>
    </row>
    <row r="10" spans="2:3" x14ac:dyDescent="0.25">
      <c r="B10" s="521"/>
      <c r="C10" s="293" t="s">
        <v>145</v>
      </c>
    </row>
    <row r="11" spans="2:3" x14ac:dyDescent="0.25">
      <c r="B11" s="521"/>
      <c r="C11" s="293" t="s">
        <v>146</v>
      </c>
    </row>
    <row r="12" spans="2:3" x14ac:dyDescent="0.25">
      <c r="B12" s="521"/>
      <c r="C12" s="293" t="s">
        <v>147</v>
      </c>
    </row>
    <row r="13" spans="2:3" x14ac:dyDescent="0.25">
      <c r="B13" s="521" t="s">
        <v>39</v>
      </c>
      <c r="C13" s="293" t="s">
        <v>149</v>
      </c>
    </row>
    <row r="14" spans="2:3" x14ac:dyDescent="0.25">
      <c r="B14" s="521"/>
      <c r="C14" s="293" t="s">
        <v>141</v>
      </c>
    </row>
    <row r="15" spans="2:3" x14ac:dyDescent="0.25">
      <c r="B15" s="521"/>
      <c r="C15" s="293" t="s">
        <v>78</v>
      </c>
    </row>
    <row r="16" spans="2:3" x14ac:dyDescent="0.25">
      <c r="B16" s="521"/>
      <c r="C16" s="293" t="s">
        <v>79</v>
      </c>
    </row>
    <row r="17" spans="2:3" x14ac:dyDescent="0.25">
      <c r="B17" s="521"/>
      <c r="C17" s="293" t="s">
        <v>80</v>
      </c>
    </row>
    <row r="18" spans="2:3" x14ac:dyDescent="0.25">
      <c r="B18" s="521"/>
      <c r="C18" s="293" t="s">
        <v>81</v>
      </c>
    </row>
    <row r="19" spans="2:3" x14ac:dyDescent="0.25">
      <c r="B19" s="521" t="s">
        <v>74</v>
      </c>
      <c r="C19" s="293" t="s">
        <v>82</v>
      </c>
    </row>
    <row r="20" spans="2:3" x14ac:dyDescent="0.25">
      <c r="B20" s="521"/>
      <c r="C20" s="293" t="s">
        <v>83</v>
      </c>
    </row>
    <row r="21" spans="2:3" x14ac:dyDescent="0.25">
      <c r="B21" s="521"/>
      <c r="C21" s="293" t="s">
        <v>148</v>
      </c>
    </row>
    <row r="22" spans="2:3" x14ac:dyDescent="0.25">
      <c r="B22" s="521"/>
      <c r="C22" s="293" t="s">
        <v>84</v>
      </c>
    </row>
    <row r="23" spans="2:3" x14ac:dyDescent="0.25">
      <c r="B23" s="521"/>
      <c r="C23" s="293" t="s">
        <v>85</v>
      </c>
    </row>
    <row r="24" spans="2:3" x14ac:dyDescent="0.3">
      <c r="B24" s="294" t="s">
        <v>75</v>
      </c>
      <c r="C24" s="294"/>
    </row>
    <row r="25" spans="2:3" s="290" customFormat="1" x14ac:dyDescent="0.25">
      <c r="B25" s="519" t="s">
        <v>172</v>
      </c>
      <c r="C25" s="519"/>
    </row>
    <row r="26" spans="2:3" s="290" customFormat="1" x14ac:dyDescent="0.25">
      <c r="B26" s="295"/>
      <c r="C26" s="295"/>
    </row>
    <row r="27" spans="2:3" x14ac:dyDescent="0.3">
      <c r="B27" s="296"/>
      <c r="C27" s="297"/>
    </row>
    <row r="28" spans="2:3" x14ac:dyDescent="0.25">
      <c r="B28" s="520" t="s">
        <v>98</v>
      </c>
      <c r="C28" s="520"/>
    </row>
    <row r="29" spans="2:3" ht="72" x14ac:dyDescent="0.25">
      <c r="B29" s="367" t="s">
        <v>43</v>
      </c>
      <c r="C29" s="298" t="s">
        <v>183</v>
      </c>
    </row>
    <row r="30" spans="2:3" x14ac:dyDescent="0.25">
      <c r="B30" s="521" t="s">
        <v>73</v>
      </c>
      <c r="C30" s="293" t="s">
        <v>76</v>
      </c>
    </row>
    <row r="31" spans="2:3" x14ac:dyDescent="0.25">
      <c r="B31" s="521"/>
      <c r="C31" s="293" t="s">
        <v>86</v>
      </c>
    </row>
    <row r="32" spans="2:3" x14ac:dyDescent="0.25">
      <c r="B32" s="521"/>
      <c r="C32" s="293" t="s">
        <v>77</v>
      </c>
    </row>
    <row r="33" spans="2:3" x14ac:dyDescent="0.25">
      <c r="B33" s="521"/>
      <c r="C33" s="293" t="s">
        <v>87</v>
      </c>
    </row>
    <row r="34" spans="2:3" ht="43.2" x14ac:dyDescent="0.25">
      <c r="B34" s="522" t="s">
        <v>53</v>
      </c>
      <c r="C34" s="293" t="s">
        <v>151</v>
      </c>
    </row>
    <row r="35" spans="2:3" ht="43.2" x14ac:dyDescent="0.25">
      <c r="B35" s="522"/>
      <c r="C35" s="293" t="s">
        <v>150</v>
      </c>
    </row>
    <row r="36" spans="2:3" ht="57.6" x14ac:dyDescent="0.25">
      <c r="B36" s="522"/>
      <c r="C36" s="293" t="s">
        <v>153</v>
      </c>
    </row>
    <row r="37" spans="2:3" x14ac:dyDescent="0.25">
      <c r="B37" s="522"/>
      <c r="C37" s="293" t="s">
        <v>88</v>
      </c>
    </row>
    <row r="38" spans="2:3" x14ac:dyDescent="0.3">
      <c r="B38" s="294" t="s">
        <v>75</v>
      </c>
      <c r="C38" s="294"/>
    </row>
    <row r="39" spans="2:3" s="290" customFormat="1" x14ac:dyDescent="0.25">
      <c r="B39" s="519" t="s">
        <v>173</v>
      </c>
      <c r="C39" s="519"/>
    </row>
    <row r="40" spans="2:3" ht="27.6" customHeight="1" x14ac:dyDescent="0.25">
      <c r="B40" s="519" t="s">
        <v>191</v>
      </c>
      <c r="C40" s="519"/>
    </row>
    <row r="41" spans="2:3" s="290" customFormat="1" x14ac:dyDescent="0.25">
      <c r="B41" s="295"/>
      <c r="C41" s="295"/>
    </row>
    <row r="42" spans="2:3" x14ac:dyDescent="0.25">
      <c r="B42" s="297"/>
      <c r="C42" s="297"/>
    </row>
    <row r="43" spans="2:3" x14ac:dyDescent="0.25">
      <c r="B43" s="520" t="s">
        <v>114</v>
      </c>
      <c r="C43" s="520"/>
    </row>
    <row r="44" spans="2:3" ht="28.8" x14ac:dyDescent="0.25">
      <c r="B44" s="367" t="s">
        <v>43</v>
      </c>
      <c r="C44" s="298" t="s">
        <v>154</v>
      </c>
    </row>
    <row r="45" spans="2:3" x14ac:dyDescent="0.25">
      <c r="B45" s="521" t="s">
        <v>73</v>
      </c>
      <c r="C45" s="293" t="s">
        <v>76</v>
      </c>
    </row>
    <row r="46" spans="2:3" x14ac:dyDescent="0.25">
      <c r="B46" s="521"/>
      <c r="C46" s="293" t="s">
        <v>86</v>
      </c>
    </row>
    <row r="47" spans="2:3" x14ac:dyDescent="0.25">
      <c r="B47" s="521"/>
      <c r="C47" s="293" t="s">
        <v>77</v>
      </c>
    </row>
    <row r="48" spans="2:3" x14ac:dyDescent="0.25">
      <c r="B48" s="521"/>
      <c r="C48" s="293" t="s">
        <v>87</v>
      </c>
    </row>
    <row r="49" spans="2:3" ht="57.6" x14ac:dyDescent="0.25">
      <c r="B49" s="523" t="s">
        <v>89</v>
      </c>
      <c r="C49" s="293" t="s">
        <v>155</v>
      </c>
    </row>
    <row r="50" spans="2:3" ht="28.8" x14ac:dyDescent="0.25">
      <c r="B50" s="523"/>
      <c r="C50" s="293" t="s">
        <v>181</v>
      </c>
    </row>
    <row r="51" spans="2:3" x14ac:dyDescent="0.25">
      <c r="B51" s="299" t="s">
        <v>54</v>
      </c>
      <c r="C51" s="293" t="s">
        <v>94</v>
      </c>
    </row>
    <row r="52" spans="2:3" ht="28.8" x14ac:dyDescent="0.25">
      <c r="B52" s="299" t="s">
        <v>90</v>
      </c>
      <c r="C52" s="460" t="s">
        <v>237</v>
      </c>
    </row>
    <row r="53" spans="2:3" x14ac:dyDescent="0.25">
      <c r="B53" s="380" t="s">
        <v>152</v>
      </c>
      <c r="C53" s="460" t="s">
        <v>238</v>
      </c>
    </row>
    <row r="54" spans="2:3" x14ac:dyDescent="0.25">
      <c r="B54" s="300" t="s">
        <v>55</v>
      </c>
      <c r="C54" s="293" t="s">
        <v>180</v>
      </c>
    </row>
    <row r="55" spans="2:3" x14ac:dyDescent="0.3">
      <c r="B55" s="294" t="s">
        <v>75</v>
      </c>
      <c r="C55" s="294"/>
    </row>
    <row r="56" spans="2:3" s="290" customFormat="1" ht="14.4" customHeight="1" x14ac:dyDescent="0.25">
      <c r="B56" s="519" t="s">
        <v>173</v>
      </c>
      <c r="C56" s="519"/>
    </row>
    <row r="57" spans="2:3" x14ac:dyDescent="0.25">
      <c r="B57" s="519" t="s">
        <v>192</v>
      </c>
      <c r="C57" s="519"/>
    </row>
    <row r="58" spans="2:3" s="290" customFormat="1" x14ac:dyDescent="0.25">
      <c r="B58" s="295"/>
      <c r="C58" s="295"/>
    </row>
    <row r="59" spans="2:3" x14ac:dyDescent="0.25">
      <c r="B59" s="297"/>
      <c r="C59" s="297"/>
    </row>
    <row r="60" spans="2:3" x14ac:dyDescent="0.25">
      <c r="B60" s="524" t="s">
        <v>57</v>
      </c>
      <c r="C60" s="524"/>
    </row>
    <row r="61" spans="2:3" ht="57.6" x14ac:dyDescent="0.25">
      <c r="B61" s="529" t="s">
        <v>256</v>
      </c>
      <c r="C61" s="461" t="s">
        <v>239</v>
      </c>
    </row>
    <row r="62" spans="2:3" x14ac:dyDescent="0.25">
      <c r="B62" s="530"/>
      <c r="C62" s="461" t="s">
        <v>240</v>
      </c>
    </row>
    <row r="63" spans="2:3" x14ac:dyDescent="0.25">
      <c r="B63" s="530"/>
      <c r="C63" s="461" t="s">
        <v>241</v>
      </c>
    </row>
    <row r="64" spans="2:3" x14ac:dyDescent="0.25">
      <c r="B64" s="531"/>
      <c r="C64" s="461" t="s">
        <v>242</v>
      </c>
    </row>
    <row r="65" spans="2:5" ht="57.6" x14ac:dyDescent="0.25">
      <c r="B65" s="529" t="s">
        <v>255</v>
      </c>
      <c r="C65" s="461" t="s">
        <v>243</v>
      </c>
    </row>
    <row r="66" spans="2:5" x14ac:dyDescent="0.25">
      <c r="B66" s="530"/>
      <c r="C66" s="461" t="s">
        <v>240</v>
      </c>
    </row>
    <row r="67" spans="2:5" x14ac:dyDescent="0.25">
      <c r="B67" s="530"/>
      <c r="C67" s="461" t="s">
        <v>241</v>
      </c>
    </row>
    <row r="68" spans="2:5" x14ac:dyDescent="0.25">
      <c r="B68" s="531"/>
      <c r="C68" s="461" t="s">
        <v>244</v>
      </c>
    </row>
    <row r="69" spans="2:5" ht="57.6" x14ac:dyDescent="0.25">
      <c r="B69" s="525" t="s">
        <v>251</v>
      </c>
      <c r="C69" s="461" t="s">
        <v>245</v>
      </c>
    </row>
    <row r="70" spans="2:5" ht="43.2" x14ac:dyDescent="0.25">
      <c r="B70" s="532"/>
      <c r="C70" s="461" t="s">
        <v>246</v>
      </c>
    </row>
    <row r="71" spans="2:5" ht="28.8" x14ac:dyDescent="0.25">
      <c r="B71" s="525" t="s">
        <v>252</v>
      </c>
      <c r="C71" s="461" t="s">
        <v>247</v>
      </c>
    </row>
    <row r="72" spans="2:5" ht="43.2" x14ac:dyDescent="0.25">
      <c r="B72" s="526"/>
      <c r="C72" s="461" t="s">
        <v>248</v>
      </c>
    </row>
    <row r="73" spans="2:5" ht="57.6" x14ac:dyDescent="0.25">
      <c r="B73" s="527" t="s">
        <v>254</v>
      </c>
      <c r="C73" s="461" t="s">
        <v>249</v>
      </c>
    </row>
    <row r="74" spans="2:5" ht="43.2" x14ac:dyDescent="0.25">
      <c r="B74" s="527"/>
      <c r="C74" s="461" t="s">
        <v>250</v>
      </c>
    </row>
    <row r="75" spans="2:5" ht="66" customHeight="1" x14ac:dyDescent="0.25">
      <c r="B75" s="528" t="s">
        <v>253</v>
      </c>
      <c r="C75" s="528"/>
    </row>
    <row r="76" spans="2:5" x14ac:dyDescent="0.25">
      <c r="B76" s="297"/>
      <c r="C76" s="297"/>
    </row>
    <row r="77" spans="2:5" s="290" customFormat="1" x14ac:dyDescent="0.25">
      <c r="B77" s="295"/>
      <c r="C77" s="295"/>
    </row>
    <row r="78" spans="2:5" x14ac:dyDescent="0.25">
      <c r="B78" s="520" t="s">
        <v>101</v>
      </c>
      <c r="C78" s="520"/>
    </row>
    <row r="79" spans="2:5" ht="43.2" x14ac:dyDescent="0.25">
      <c r="B79" s="367" t="s">
        <v>43</v>
      </c>
      <c r="C79" s="293" t="s">
        <v>158</v>
      </c>
    </row>
    <row r="80" spans="2:5" ht="18" customHeight="1" x14ac:dyDescent="0.25">
      <c r="B80" s="521" t="s">
        <v>37</v>
      </c>
      <c r="C80" s="293" t="s">
        <v>76</v>
      </c>
      <c r="D80" s="291"/>
      <c r="E80" s="291"/>
    </row>
    <row r="81" spans="2:5" ht="18" customHeight="1" x14ac:dyDescent="0.25">
      <c r="B81" s="521"/>
      <c r="C81" s="293" t="s">
        <v>86</v>
      </c>
      <c r="D81" s="291"/>
      <c r="E81" s="291"/>
    </row>
    <row r="82" spans="2:5" ht="18" customHeight="1" x14ac:dyDescent="0.25">
      <c r="B82" s="521"/>
      <c r="C82" s="293" t="s">
        <v>77</v>
      </c>
      <c r="D82" s="291"/>
      <c r="E82" s="291"/>
    </row>
    <row r="83" spans="2:5" ht="18" customHeight="1" x14ac:dyDescent="0.25">
      <c r="B83" s="521"/>
      <c r="C83" s="293" t="s">
        <v>87</v>
      </c>
    </row>
    <row r="84" spans="2:5" ht="18" customHeight="1" x14ac:dyDescent="0.25">
      <c r="B84" s="523" t="s">
        <v>142</v>
      </c>
      <c r="C84" s="293" t="s">
        <v>143</v>
      </c>
    </row>
    <row r="85" spans="2:5" ht="18" customHeight="1" x14ac:dyDescent="0.25">
      <c r="B85" s="523"/>
      <c r="C85" s="293" t="s">
        <v>102</v>
      </c>
    </row>
    <row r="86" spans="2:5" ht="18" customHeight="1" x14ac:dyDescent="0.25">
      <c r="B86" s="523"/>
      <c r="C86" s="293" t="s">
        <v>163</v>
      </c>
    </row>
    <row r="87" spans="2:5" ht="18" customHeight="1" x14ac:dyDescent="0.25">
      <c r="B87" s="523" t="s">
        <v>157</v>
      </c>
      <c r="C87" s="293" t="s">
        <v>159</v>
      </c>
    </row>
    <row r="88" spans="2:5" ht="18" customHeight="1" x14ac:dyDescent="0.25">
      <c r="B88" s="523"/>
      <c r="C88" s="293" t="s">
        <v>160</v>
      </c>
    </row>
    <row r="89" spans="2:5" ht="18" customHeight="1" x14ac:dyDescent="0.25">
      <c r="B89" s="523"/>
      <c r="C89" s="293" t="s">
        <v>161</v>
      </c>
    </row>
    <row r="90" spans="2:5" ht="18" customHeight="1" x14ac:dyDescent="0.25">
      <c r="B90" s="523" t="s">
        <v>51</v>
      </c>
      <c r="C90" s="293" t="s">
        <v>103</v>
      </c>
    </row>
    <row r="91" spans="2:5" ht="18" customHeight="1" x14ac:dyDescent="0.25">
      <c r="B91" s="523"/>
      <c r="C91" s="293" t="s">
        <v>162</v>
      </c>
    </row>
    <row r="92" spans="2:5" ht="18" customHeight="1" x14ac:dyDescent="0.25">
      <c r="B92" s="523"/>
      <c r="C92" s="293" t="s">
        <v>104</v>
      </c>
    </row>
    <row r="93" spans="2:5" ht="18" customHeight="1" x14ac:dyDescent="0.25">
      <c r="B93" s="523"/>
      <c r="C93" s="293" t="s">
        <v>164</v>
      </c>
    </row>
    <row r="94" spans="2:5" x14ac:dyDescent="0.25">
      <c r="B94" s="297"/>
      <c r="C94" s="297"/>
    </row>
    <row r="95" spans="2:5" s="290" customFormat="1" x14ac:dyDescent="0.25">
      <c r="B95" s="295"/>
      <c r="C95" s="295"/>
    </row>
    <row r="96" spans="2:5" x14ac:dyDescent="0.25">
      <c r="B96" s="301" t="s">
        <v>105</v>
      </c>
      <c r="C96" s="301" t="s">
        <v>108</v>
      </c>
    </row>
    <row r="97" spans="2:3" ht="18" customHeight="1" x14ac:dyDescent="0.25">
      <c r="B97" s="403" t="s">
        <v>96</v>
      </c>
      <c r="C97" s="285" t="s">
        <v>190</v>
      </c>
    </row>
    <row r="98" spans="2:3" ht="28.8" x14ac:dyDescent="0.25">
      <c r="B98" s="403" t="s">
        <v>98</v>
      </c>
      <c r="C98" s="285" t="s">
        <v>178</v>
      </c>
    </row>
    <row r="99" spans="2:3" ht="28.8" x14ac:dyDescent="0.25">
      <c r="B99" s="403" t="s">
        <v>165</v>
      </c>
      <c r="C99" s="285" t="s">
        <v>178</v>
      </c>
    </row>
    <row r="100" spans="2:3" ht="28.8" x14ac:dyDescent="0.25">
      <c r="B100" s="403" t="s">
        <v>57</v>
      </c>
      <c r="C100" s="285" t="s">
        <v>178</v>
      </c>
    </row>
    <row r="101" spans="2:3" ht="28.8" x14ac:dyDescent="0.25">
      <c r="B101" s="403" t="s">
        <v>106</v>
      </c>
      <c r="C101" s="285" t="s">
        <v>178</v>
      </c>
    </row>
    <row r="102" spans="2:3" ht="28.8" x14ac:dyDescent="0.25">
      <c r="B102" s="403" t="s">
        <v>107</v>
      </c>
      <c r="C102" s="285" t="s">
        <v>166</v>
      </c>
    </row>
    <row r="103" spans="2:3" ht="30" customHeight="1" x14ac:dyDescent="0.25">
      <c r="B103" s="517" t="s">
        <v>182</v>
      </c>
      <c r="C103" s="518"/>
    </row>
  </sheetData>
  <sheetProtection algorithmName="SHA-512" hashValue="Kz97thA9VsAVfmVLDdV3xhqECJfcUpbEVTWaYeXIiyWukfF7MQ2NyhJSP6FkkpVOaUfn+0NcpN2zv2AGG5ZYuA==" saltValue="GR0NdkIVarO/QyiBvTUpEA==" spinCount="100000" sheet="1" formatColumns="0" formatRows="0"/>
  <mergeCells count="29">
    <mergeCell ref="B71:B72"/>
    <mergeCell ref="B73:B74"/>
    <mergeCell ref="B75:C75"/>
    <mergeCell ref="B57:C57"/>
    <mergeCell ref="B49:B50"/>
    <mergeCell ref="B61:B64"/>
    <mergeCell ref="B65:B68"/>
    <mergeCell ref="B69:B70"/>
    <mergeCell ref="B3:C3"/>
    <mergeCell ref="B5:B8"/>
    <mergeCell ref="B9:B12"/>
    <mergeCell ref="B13:B18"/>
    <mergeCell ref="B19:B23"/>
    <mergeCell ref="B103:C103"/>
    <mergeCell ref="B25:C25"/>
    <mergeCell ref="B28:C28"/>
    <mergeCell ref="B30:B33"/>
    <mergeCell ref="B34:B37"/>
    <mergeCell ref="B43:C43"/>
    <mergeCell ref="B39:C39"/>
    <mergeCell ref="B40:C40"/>
    <mergeCell ref="B80:B83"/>
    <mergeCell ref="B84:B86"/>
    <mergeCell ref="B87:B89"/>
    <mergeCell ref="B90:B93"/>
    <mergeCell ref="B60:C60"/>
    <mergeCell ref="B45:B48"/>
    <mergeCell ref="B78:C78"/>
    <mergeCell ref="B56:C56"/>
  </mergeCells>
  <pageMargins left="0.7" right="0.7" top="0.75" bottom="0.75" header="0.3" footer="0.3"/>
  <pageSetup paperSize="9" scale="65"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sheetPr>
  <dimension ref="A1:DB33"/>
  <sheetViews>
    <sheetView workbookViewId="0">
      <selection sqref="A1:B1"/>
    </sheetView>
  </sheetViews>
  <sheetFormatPr defaultColWidth="8.88671875" defaultRowHeight="13.2" x14ac:dyDescent="0.25"/>
  <cols>
    <col min="1" max="1" width="10.6640625" style="222" customWidth="1"/>
    <col min="2" max="2" width="17.33203125" style="222" customWidth="1"/>
    <col min="3" max="3" width="11.33203125" style="222" customWidth="1"/>
    <col min="4" max="4" width="9.6640625" style="222" customWidth="1"/>
    <col min="5" max="5" width="17.5546875" style="222" customWidth="1"/>
    <col min="6" max="6" width="0.88671875" style="222" customWidth="1"/>
    <col min="7" max="7" width="10.109375" style="222" customWidth="1"/>
    <col min="8" max="8" width="0.88671875" style="222" customWidth="1"/>
    <col min="9" max="9" width="10.109375" style="222" customWidth="1"/>
    <col min="10" max="10" width="0.88671875" style="222" customWidth="1"/>
    <col min="11" max="11" width="10.109375" style="222" customWidth="1"/>
    <col min="12" max="12" width="0.88671875" style="222" customWidth="1"/>
    <col min="13" max="13" width="10.109375" style="222" customWidth="1"/>
    <col min="14" max="14" width="0.88671875" style="222" customWidth="1"/>
    <col min="15" max="15" width="10.109375" style="222" hidden="1" customWidth="1"/>
    <col min="16" max="16" width="0.88671875" style="222" hidden="1" customWidth="1"/>
    <col min="17" max="17" width="10.109375" style="222" hidden="1" customWidth="1"/>
    <col min="18" max="18" width="0.88671875" style="222" hidden="1" customWidth="1"/>
    <col min="19" max="19" width="10.109375" style="222" hidden="1" customWidth="1"/>
    <col min="20" max="20" width="0.88671875" style="222" hidden="1" customWidth="1"/>
    <col min="21" max="21" width="10.109375" style="222" customWidth="1"/>
    <col min="22" max="22" width="0.88671875" style="222" customWidth="1"/>
    <col min="23" max="24" width="10.109375" style="222" customWidth="1"/>
    <col min="25" max="16384" width="8.88671875" style="222"/>
  </cols>
  <sheetData>
    <row r="1" spans="1:106" s="11" customFormat="1" ht="12" x14ac:dyDescent="0.25">
      <c r="A1" s="470"/>
      <c r="B1" s="471"/>
      <c r="C1" s="57"/>
      <c r="D1" s="57"/>
      <c r="E1" s="274"/>
      <c r="F1" s="58"/>
      <c r="G1" s="59"/>
      <c r="H1" s="60"/>
      <c r="I1" s="61"/>
      <c r="J1" s="62"/>
      <c r="K1" s="61"/>
      <c r="L1" s="61"/>
      <c r="M1" s="63"/>
      <c r="N1" s="60"/>
      <c r="O1" s="61"/>
      <c r="P1" s="62"/>
      <c r="Q1" s="61"/>
      <c r="R1" s="61"/>
      <c r="S1" s="63"/>
      <c r="T1" s="63"/>
      <c r="U1" s="63"/>
      <c r="V1" s="63"/>
      <c r="W1" s="63"/>
      <c r="X1" s="275"/>
      <c r="Y1" s="56"/>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row>
    <row r="2" spans="1:106" s="320" customFormat="1" ht="10.199999999999999" x14ac:dyDescent="0.2">
      <c r="A2" s="327"/>
      <c r="B2" s="328" t="s">
        <v>30</v>
      </c>
      <c r="C2" s="534" t="str">
        <f>Presupuesto!C2</f>
        <v xml:space="preserve">ONG. int. ABC </v>
      </c>
      <c r="D2" s="535"/>
      <c r="E2" s="536"/>
      <c r="F2" s="329"/>
      <c r="G2" s="330"/>
      <c r="H2" s="330"/>
      <c r="I2" s="330"/>
      <c r="J2" s="330"/>
      <c r="K2" s="330"/>
      <c r="L2" s="330"/>
      <c r="M2" s="330"/>
      <c r="N2" s="330"/>
      <c r="O2" s="330"/>
      <c r="P2" s="330"/>
      <c r="Q2" s="330"/>
      <c r="R2" s="330"/>
      <c r="S2" s="330"/>
      <c r="T2" s="330"/>
      <c r="U2" s="330"/>
      <c r="V2" s="330"/>
      <c r="W2" s="330"/>
      <c r="X2" s="331"/>
      <c r="Y2" s="327"/>
      <c r="Z2" s="319"/>
      <c r="AA2" s="319"/>
      <c r="AB2" s="319"/>
      <c r="AC2" s="319"/>
      <c r="AD2" s="319"/>
      <c r="AE2" s="319"/>
      <c r="AF2" s="319"/>
      <c r="AG2" s="319"/>
      <c r="AH2" s="319"/>
      <c r="AI2" s="319"/>
      <c r="AJ2" s="319"/>
      <c r="AK2" s="319"/>
      <c r="AL2" s="319"/>
      <c r="AM2" s="319"/>
      <c r="AN2" s="319"/>
      <c r="AO2" s="319"/>
      <c r="AP2" s="319"/>
      <c r="AQ2" s="319"/>
      <c r="AR2" s="319"/>
      <c r="AS2" s="319"/>
      <c r="AT2" s="319"/>
      <c r="AU2" s="319"/>
      <c r="AV2" s="319"/>
      <c r="AW2" s="319"/>
      <c r="AX2" s="319"/>
      <c r="AY2" s="319"/>
      <c r="AZ2" s="319"/>
      <c r="BA2" s="319"/>
      <c r="BB2" s="319"/>
      <c r="BC2" s="319"/>
      <c r="BD2" s="319"/>
      <c r="BE2" s="319"/>
      <c r="BF2" s="319"/>
      <c r="BG2" s="319"/>
      <c r="BH2" s="319"/>
      <c r="BI2" s="319"/>
      <c r="BJ2" s="319"/>
      <c r="BK2" s="319"/>
      <c r="BL2" s="319"/>
      <c r="BM2" s="319"/>
      <c r="BN2" s="319"/>
      <c r="BO2" s="319"/>
      <c r="BP2" s="319"/>
      <c r="BQ2" s="319"/>
      <c r="BR2" s="319"/>
      <c r="BS2" s="319"/>
      <c r="BT2" s="319"/>
      <c r="BU2" s="319"/>
      <c r="BV2" s="319"/>
      <c r="BW2" s="319"/>
      <c r="BX2" s="319"/>
      <c r="BY2" s="319"/>
      <c r="BZ2" s="319"/>
      <c r="CA2" s="319"/>
      <c r="CB2" s="319"/>
      <c r="CC2" s="319"/>
      <c r="CD2" s="319"/>
      <c r="CE2" s="319"/>
      <c r="CF2" s="319"/>
      <c r="CG2" s="319"/>
      <c r="CH2" s="319"/>
      <c r="CI2" s="319"/>
      <c r="CJ2" s="319"/>
      <c r="CK2" s="319"/>
      <c r="CL2" s="319"/>
      <c r="CM2" s="319"/>
      <c r="CN2" s="319"/>
      <c r="CO2" s="319"/>
      <c r="CP2" s="319"/>
      <c r="CQ2" s="319"/>
      <c r="CR2" s="319"/>
      <c r="CS2" s="319"/>
      <c r="CT2" s="319"/>
      <c r="CU2" s="319"/>
      <c r="CV2" s="319"/>
      <c r="CW2" s="319"/>
      <c r="CX2" s="319"/>
      <c r="CY2" s="319"/>
      <c r="CZ2" s="319"/>
      <c r="DA2" s="319"/>
      <c r="DB2" s="319"/>
    </row>
    <row r="3" spans="1:106" s="320" customFormat="1" ht="11.4" customHeight="1" x14ac:dyDescent="0.2">
      <c r="A3" s="327"/>
      <c r="B3" s="537" t="s">
        <v>31</v>
      </c>
      <c r="C3" s="332"/>
      <c r="D3" s="333" t="s">
        <v>32</v>
      </c>
      <c r="E3" s="334">
        <f>Presupuesto!E3</f>
        <v>0</v>
      </c>
      <c r="F3" s="329"/>
      <c r="G3" s="335"/>
      <c r="H3" s="335"/>
      <c r="I3" s="174"/>
      <c r="J3" s="174"/>
      <c r="K3" s="174"/>
      <c r="L3" s="174"/>
      <c r="M3" s="174"/>
      <c r="N3" s="335"/>
      <c r="O3" s="174"/>
      <c r="P3" s="174"/>
      <c r="Q3" s="174"/>
      <c r="R3" s="174"/>
      <c r="S3" s="174"/>
      <c r="T3" s="174"/>
      <c r="U3" s="174"/>
      <c r="V3" s="174"/>
      <c r="W3" s="174"/>
      <c r="X3" s="174"/>
      <c r="Y3" s="327"/>
      <c r="Z3" s="319"/>
      <c r="AA3" s="319"/>
      <c r="AB3" s="319"/>
      <c r="AC3" s="319"/>
      <c r="AD3" s="319"/>
      <c r="AE3" s="319"/>
      <c r="AF3" s="319"/>
      <c r="AG3" s="319"/>
      <c r="AH3" s="319"/>
      <c r="AI3" s="319"/>
      <c r="AJ3" s="319"/>
      <c r="AK3" s="319"/>
      <c r="AL3" s="319"/>
      <c r="AM3" s="319"/>
      <c r="AN3" s="319"/>
      <c r="AO3" s="319"/>
      <c r="AP3" s="319"/>
      <c r="AQ3" s="319"/>
      <c r="AR3" s="319"/>
      <c r="AS3" s="319"/>
      <c r="AT3" s="319"/>
      <c r="AU3" s="319"/>
      <c r="AV3" s="319"/>
      <c r="AW3" s="319"/>
      <c r="AX3" s="319"/>
      <c r="AY3" s="319"/>
      <c r="AZ3" s="319"/>
      <c r="BA3" s="319"/>
      <c r="BB3" s="319"/>
      <c r="BC3" s="319"/>
      <c r="BD3" s="319"/>
      <c r="BE3" s="319"/>
      <c r="BF3" s="319"/>
      <c r="BG3" s="319"/>
      <c r="BH3" s="319"/>
      <c r="BI3" s="319"/>
      <c r="BJ3" s="319"/>
      <c r="BK3" s="319"/>
      <c r="BL3" s="319"/>
      <c r="BM3" s="319"/>
      <c r="BN3" s="319"/>
      <c r="BO3" s="319"/>
      <c r="BP3" s="319"/>
      <c r="BQ3" s="319"/>
      <c r="BR3" s="319"/>
      <c r="BS3" s="319"/>
      <c r="BT3" s="319"/>
      <c r="BU3" s="319"/>
      <c r="BV3" s="319"/>
      <c r="BW3" s="319"/>
      <c r="BX3" s="319"/>
      <c r="BY3" s="319"/>
      <c r="BZ3" s="319"/>
      <c r="CA3" s="319"/>
      <c r="CB3" s="319"/>
      <c r="CC3" s="319"/>
      <c r="CD3" s="319"/>
      <c r="CE3" s="319"/>
      <c r="CF3" s="319"/>
      <c r="CG3" s="319"/>
      <c r="CH3" s="319"/>
      <c r="CI3" s="319"/>
      <c r="CJ3" s="319"/>
      <c r="CK3" s="319"/>
      <c r="CL3" s="319"/>
      <c r="CM3" s="319"/>
      <c r="CN3" s="319"/>
      <c r="CO3" s="319"/>
      <c r="CP3" s="319"/>
      <c r="CQ3" s="319"/>
      <c r="CR3" s="319"/>
      <c r="CS3" s="319"/>
      <c r="CT3" s="319"/>
      <c r="CU3" s="319"/>
      <c r="CV3" s="319"/>
      <c r="CW3" s="319"/>
      <c r="CX3" s="319"/>
      <c r="CY3" s="319"/>
      <c r="CZ3" s="319"/>
      <c r="DA3" s="319"/>
      <c r="DB3" s="319"/>
    </row>
    <row r="4" spans="1:106" s="320" customFormat="1" ht="11.4" customHeight="1" x14ac:dyDescent="0.2">
      <c r="A4" s="327"/>
      <c r="B4" s="538"/>
      <c r="C4" s="336"/>
      <c r="D4" s="337" t="s">
        <v>33</v>
      </c>
      <c r="E4" s="338">
        <f>Presupuesto!E4</f>
        <v>0</v>
      </c>
      <c r="F4" s="329"/>
      <c r="G4" s="335"/>
      <c r="H4" s="335"/>
      <c r="I4" s="174"/>
      <c r="J4" s="174"/>
      <c r="K4" s="174"/>
      <c r="L4" s="174"/>
      <c r="M4" s="174"/>
      <c r="N4" s="335"/>
      <c r="O4" s="174"/>
      <c r="P4" s="174"/>
      <c r="Q4" s="174"/>
      <c r="R4" s="174"/>
      <c r="S4" s="174"/>
      <c r="T4" s="174"/>
      <c r="U4" s="174"/>
      <c r="V4" s="174"/>
      <c r="W4" s="174"/>
      <c r="X4" s="174"/>
      <c r="Y4" s="327"/>
      <c r="Z4" s="319"/>
      <c r="AA4" s="319"/>
      <c r="AB4" s="319"/>
      <c r="AC4" s="319"/>
      <c r="AD4" s="319"/>
      <c r="AE4" s="319"/>
      <c r="AF4" s="319"/>
      <c r="AG4" s="319"/>
      <c r="AH4" s="319"/>
      <c r="AI4" s="319"/>
      <c r="AJ4" s="319"/>
      <c r="AK4" s="319"/>
      <c r="AL4" s="319"/>
      <c r="AM4" s="319"/>
      <c r="AN4" s="319"/>
      <c r="AO4" s="319"/>
      <c r="AP4" s="319"/>
      <c r="AQ4" s="319"/>
      <c r="AR4" s="319"/>
      <c r="AS4" s="319"/>
      <c r="AT4" s="319"/>
      <c r="AU4" s="319"/>
      <c r="AV4" s="319"/>
      <c r="AW4" s="319"/>
      <c r="AX4" s="319"/>
      <c r="AY4" s="319"/>
      <c r="AZ4" s="319"/>
      <c r="BA4" s="319"/>
      <c r="BB4" s="319"/>
      <c r="BC4" s="319"/>
      <c r="BD4" s="319"/>
      <c r="BE4" s="319"/>
      <c r="BF4" s="319"/>
      <c r="BG4" s="319"/>
      <c r="BH4" s="319"/>
      <c r="BI4" s="319"/>
      <c r="BJ4" s="319"/>
      <c r="BK4" s="319"/>
      <c r="BL4" s="319"/>
      <c r="BM4" s="319"/>
      <c r="BN4" s="319"/>
      <c r="BO4" s="319"/>
      <c r="BP4" s="319"/>
      <c r="BQ4" s="319"/>
      <c r="BR4" s="319"/>
      <c r="BS4" s="319"/>
      <c r="BT4" s="319"/>
      <c r="BU4" s="319"/>
      <c r="BV4" s="319"/>
      <c r="BW4" s="319"/>
      <c r="BX4" s="319"/>
      <c r="BY4" s="319"/>
      <c r="BZ4" s="319"/>
      <c r="CA4" s="319"/>
      <c r="CB4" s="319"/>
      <c r="CC4" s="319"/>
      <c r="CD4" s="319"/>
      <c r="CE4" s="319"/>
      <c r="CF4" s="319"/>
      <c r="CG4" s="319"/>
      <c r="CH4" s="319"/>
      <c r="CI4" s="319"/>
      <c r="CJ4" s="319"/>
      <c r="CK4" s="319"/>
      <c r="CL4" s="319"/>
      <c r="CM4" s="319"/>
      <c r="CN4" s="319"/>
      <c r="CO4" s="319"/>
      <c r="CP4" s="319"/>
      <c r="CQ4" s="319"/>
      <c r="CR4" s="319"/>
      <c r="CS4" s="319"/>
      <c r="CT4" s="319"/>
      <c r="CU4" s="319"/>
      <c r="CV4" s="319"/>
      <c r="CW4" s="319"/>
      <c r="CX4" s="319"/>
      <c r="CY4" s="319"/>
      <c r="CZ4" s="319"/>
      <c r="DA4" s="319"/>
      <c r="DB4" s="319"/>
    </row>
    <row r="5" spans="1:106" s="320" customFormat="1" ht="11.4" customHeight="1" x14ac:dyDescent="0.2">
      <c r="A5" s="327"/>
      <c r="B5" s="539"/>
      <c r="C5" s="339"/>
      <c r="D5" s="340" t="s">
        <v>110</v>
      </c>
      <c r="E5" s="341">
        <f>Presupuesto!E5</f>
        <v>0</v>
      </c>
      <c r="F5" s="329"/>
      <c r="G5" s="335"/>
      <c r="H5" s="335"/>
      <c r="I5" s="174"/>
      <c r="J5" s="174"/>
      <c r="K5" s="174"/>
      <c r="L5" s="174"/>
      <c r="M5" s="174"/>
      <c r="N5" s="335"/>
      <c r="O5" s="174"/>
      <c r="P5" s="174"/>
      <c r="Q5" s="174"/>
      <c r="R5" s="174"/>
      <c r="S5" s="174"/>
      <c r="T5" s="174"/>
      <c r="U5" s="174"/>
      <c r="V5" s="174"/>
      <c r="W5" s="174"/>
      <c r="X5" s="174"/>
      <c r="Y5" s="327"/>
      <c r="Z5" s="319"/>
      <c r="AA5" s="319"/>
      <c r="AB5" s="319"/>
      <c r="AC5" s="319"/>
      <c r="AD5" s="319"/>
      <c r="AE5" s="319"/>
      <c r="AF5" s="319"/>
      <c r="AG5" s="319"/>
      <c r="AH5" s="319"/>
      <c r="AI5" s="319"/>
      <c r="AJ5" s="319"/>
      <c r="AK5" s="319"/>
      <c r="AL5" s="319"/>
      <c r="AM5" s="319"/>
      <c r="AN5" s="319"/>
      <c r="AO5" s="319"/>
      <c r="AP5" s="319"/>
      <c r="AQ5" s="319"/>
      <c r="AR5" s="319"/>
      <c r="AS5" s="319"/>
      <c r="AT5" s="319"/>
      <c r="AU5" s="319"/>
      <c r="AV5" s="319"/>
      <c r="AW5" s="319"/>
      <c r="AX5" s="319"/>
      <c r="AY5" s="319"/>
      <c r="AZ5" s="319"/>
      <c r="BA5" s="319"/>
      <c r="BB5" s="319"/>
      <c r="BC5" s="319"/>
      <c r="BD5" s="319"/>
      <c r="BE5" s="319"/>
      <c r="BF5" s="319"/>
      <c r="BG5" s="319"/>
      <c r="BH5" s="319"/>
      <c r="BI5" s="319"/>
      <c r="BJ5" s="319"/>
      <c r="BK5" s="319"/>
      <c r="BL5" s="319"/>
      <c r="BM5" s="319"/>
      <c r="BN5" s="319"/>
      <c r="BO5" s="319"/>
      <c r="BP5" s="319"/>
      <c r="BQ5" s="319"/>
      <c r="BR5" s="319"/>
      <c r="BS5" s="319"/>
      <c r="BT5" s="319"/>
      <c r="BU5" s="319"/>
      <c r="BV5" s="319"/>
      <c r="BW5" s="319"/>
      <c r="BX5" s="319"/>
      <c r="BY5" s="319"/>
      <c r="BZ5" s="319"/>
      <c r="CA5" s="319"/>
      <c r="CB5" s="319"/>
      <c r="CC5" s="319"/>
      <c r="CD5" s="319"/>
      <c r="CE5" s="319"/>
      <c r="CF5" s="319"/>
      <c r="CG5" s="319"/>
      <c r="CH5" s="319"/>
      <c r="CI5" s="319"/>
      <c r="CJ5" s="319"/>
      <c r="CK5" s="319"/>
      <c r="CL5" s="319"/>
      <c r="CM5" s="319"/>
      <c r="CN5" s="319"/>
      <c r="CO5" s="319"/>
      <c r="CP5" s="319"/>
      <c r="CQ5" s="319"/>
      <c r="CR5" s="319"/>
      <c r="CS5" s="319"/>
      <c r="CT5" s="319"/>
      <c r="CU5" s="319"/>
      <c r="CV5" s="319"/>
      <c r="CW5" s="319"/>
      <c r="CX5" s="319"/>
      <c r="CY5" s="319"/>
      <c r="CZ5" s="319"/>
      <c r="DA5" s="319"/>
      <c r="DB5" s="319"/>
    </row>
    <row r="6" spans="1:106" s="11" customFormat="1" ht="11.4" customHeight="1" x14ac:dyDescent="0.2">
      <c r="A6" s="56"/>
      <c r="B6" s="309"/>
      <c r="C6" s="310"/>
      <c r="D6" s="310"/>
      <c r="E6" s="311"/>
      <c r="F6" s="307"/>
      <c r="G6" s="308"/>
      <c r="H6" s="308"/>
      <c r="I6" s="66"/>
      <c r="J6" s="66"/>
      <c r="K6" s="66"/>
      <c r="L6" s="66"/>
      <c r="M6" s="66"/>
      <c r="N6" s="308"/>
      <c r="O6" s="66"/>
      <c r="P6" s="66"/>
      <c r="Q6" s="66"/>
      <c r="R6" s="66"/>
      <c r="S6" s="66"/>
      <c r="T6" s="66"/>
      <c r="U6" s="66"/>
      <c r="V6" s="66"/>
      <c r="W6" s="66"/>
      <c r="X6" s="66"/>
      <c r="Y6" s="56"/>
      <c r="Z6" s="319"/>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row>
    <row r="7" spans="1:106" s="11" customFormat="1" ht="17.399999999999999" x14ac:dyDescent="0.2">
      <c r="A7" s="56"/>
      <c r="B7" s="352" t="s">
        <v>91</v>
      </c>
      <c r="C7" s="350"/>
      <c r="D7" s="350"/>
      <c r="E7" s="351"/>
      <c r="F7" s="307"/>
      <c r="G7" s="308"/>
      <c r="H7" s="308"/>
      <c r="I7" s="66"/>
      <c r="J7" s="66"/>
      <c r="K7" s="66"/>
      <c r="L7" s="66"/>
      <c r="M7" s="66"/>
      <c r="N7" s="308"/>
      <c r="O7" s="66"/>
      <c r="P7" s="66"/>
      <c r="Q7" s="66"/>
      <c r="R7" s="66"/>
      <c r="S7" s="66"/>
      <c r="T7" s="66"/>
      <c r="U7" s="66"/>
      <c r="V7" s="66"/>
      <c r="W7" s="66"/>
      <c r="X7" s="66"/>
      <c r="Y7" s="56"/>
      <c r="Z7" s="319"/>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row>
    <row r="8" spans="1:106" s="11" customFormat="1" ht="11.4" customHeight="1" x14ac:dyDescent="0.2">
      <c r="A8" s="56"/>
      <c r="B8" s="352"/>
      <c r="C8" s="350"/>
      <c r="D8" s="350"/>
      <c r="E8" s="351"/>
      <c r="F8" s="307"/>
      <c r="G8" s="308"/>
      <c r="H8" s="308"/>
      <c r="I8" s="66"/>
      <c r="J8" s="66"/>
      <c r="K8" s="66"/>
      <c r="L8" s="66"/>
      <c r="M8" s="66"/>
      <c r="N8" s="308"/>
      <c r="O8" s="66"/>
      <c r="P8" s="66"/>
      <c r="Q8" s="66"/>
      <c r="R8" s="66"/>
      <c r="S8" s="66"/>
      <c r="T8" s="66"/>
      <c r="U8" s="66"/>
      <c r="V8" s="66"/>
      <c r="W8" s="66"/>
      <c r="X8" s="66"/>
      <c r="Y8" s="56"/>
      <c r="Z8" s="319"/>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row>
    <row r="9" spans="1:106" s="11" customFormat="1" ht="11.4" customHeight="1" thickBot="1" x14ac:dyDescent="0.25">
      <c r="A9" s="56"/>
      <c r="B9" s="349"/>
      <c r="C9" s="350"/>
      <c r="D9" s="350"/>
      <c r="E9" s="351"/>
      <c r="F9" s="307"/>
      <c r="G9" s="308"/>
      <c r="H9" s="308"/>
      <c r="I9" s="66"/>
      <c r="J9" s="66"/>
      <c r="K9" s="66"/>
      <c r="L9" s="66"/>
      <c r="M9" s="66"/>
      <c r="N9" s="308"/>
      <c r="O9" s="66"/>
      <c r="P9" s="66"/>
      <c r="Q9" s="66"/>
      <c r="R9" s="66"/>
      <c r="S9" s="66"/>
      <c r="T9" s="66"/>
      <c r="U9" s="66"/>
      <c r="V9" s="66"/>
      <c r="W9" s="66"/>
      <c r="X9" s="66"/>
      <c r="Y9" s="56"/>
      <c r="Z9" s="319"/>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row>
    <row r="10" spans="1:106" s="11" customFormat="1" ht="11.4" customHeight="1" thickBot="1" x14ac:dyDescent="0.25">
      <c r="A10" s="56"/>
      <c r="B10" s="344"/>
      <c r="C10" s="345"/>
      <c r="D10" s="345"/>
      <c r="E10" s="346"/>
      <c r="F10" s="67"/>
      <c r="G10" s="481" t="s">
        <v>59</v>
      </c>
      <c r="H10" s="482"/>
      <c r="I10" s="482"/>
      <c r="J10" s="482"/>
      <c r="K10" s="482"/>
      <c r="L10" s="482"/>
      <c r="M10" s="482"/>
      <c r="N10" s="482"/>
      <c r="O10" s="482"/>
      <c r="P10" s="482"/>
      <c r="Q10" s="482"/>
      <c r="R10" s="482"/>
      <c r="S10" s="482"/>
      <c r="T10" s="482"/>
      <c r="U10" s="483"/>
      <c r="V10" s="68"/>
      <c r="W10" s="66"/>
      <c r="X10" s="56"/>
      <c r="Y10" s="56"/>
      <c r="Z10" s="319"/>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row>
    <row r="11" spans="1:106" s="11" customFormat="1" ht="24.6" thickBot="1" x14ac:dyDescent="0.25">
      <c r="A11" s="69"/>
      <c r="B11" s="344"/>
      <c r="C11" s="345"/>
      <c r="D11" s="345"/>
      <c r="E11" s="346"/>
      <c r="F11" s="70"/>
      <c r="G11" s="193" t="str">
        <f>Presupuesto!H6</f>
        <v>Actividad 1</v>
      </c>
      <c r="H11" s="71"/>
      <c r="I11" s="193" t="str">
        <f>Presupuesto!J6</f>
        <v>Actividad 2</v>
      </c>
      <c r="J11" s="71"/>
      <c r="K11" s="193" t="str">
        <f>Presupuesto!L6</f>
        <v>Actividad 3</v>
      </c>
      <c r="L11" s="70"/>
      <c r="M11" s="193" t="str">
        <f>Presupuesto!N6</f>
        <v>Actividad 4</v>
      </c>
      <c r="N11" s="71"/>
      <c r="O11" s="193" t="str">
        <f>Presupuesto!P6</f>
        <v>Actividad 5</v>
      </c>
      <c r="P11" s="71"/>
      <c r="Q11" s="193" t="str">
        <f>Presupuesto!R6</f>
        <v>Actividad 6</v>
      </c>
      <c r="R11" s="70"/>
      <c r="S11" s="193" t="str">
        <f>Presupuesto!T6</f>
        <v>Actividad 7</v>
      </c>
      <c r="T11" s="68"/>
      <c r="U11" s="193" t="s">
        <v>3</v>
      </c>
      <c r="V11" s="68"/>
      <c r="W11" s="368" t="s">
        <v>60</v>
      </c>
      <c r="X11" s="192" t="s">
        <v>0</v>
      </c>
      <c r="Y11" s="56"/>
      <c r="Z11" s="319"/>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row>
    <row r="12" spans="1:106" ht="4.3499999999999996" customHeight="1" x14ac:dyDescent="0.25">
      <c r="A12" s="224"/>
      <c r="B12" s="224"/>
      <c r="C12" s="224"/>
      <c r="D12" s="224"/>
      <c r="E12" s="224"/>
      <c r="F12" s="224"/>
      <c r="G12" s="224"/>
      <c r="H12" s="224"/>
      <c r="I12" s="224"/>
      <c r="J12" s="224"/>
      <c r="K12" s="224"/>
      <c r="L12" s="224"/>
      <c r="M12" s="224"/>
      <c r="N12" s="224"/>
      <c r="O12" s="224"/>
      <c r="P12" s="224"/>
      <c r="Q12" s="224"/>
      <c r="R12" s="224"/>
      <c r="S12" s="224"/>
      <c r="T12" s="224"/>
      <c r="U12" s="224"/>
      <c r="V12" s="224"/>
      <c r="W12" s="224"/>
      <c r="X12" s="224"/>
      <c r="Y12" s="224"/>
      <c r="Z12" s="319"/>
    </row>
    <row r="13" spans="1:106" s="3" customFormat="1" ht="12" x14ac:dyDescent="0.2">
      <c r="A13" s="56"/>
      <c r="B13" s="312"/>
      <c r="C13" s="100"/>
      <c r="D13" s="100"/>
      <c r="E13" s="342" t="s">
        <v>92</v>
      </c>
      <c r="F13" s="65"/>
      <c r="G13" s="348" t="str">
        <f>Presupuesto!H13</f>
        <v>$</v>
      </c>
      <c r="H13" s="331"/>
      <c r="I13" s="348" t="str">
        <f>Presupuesto!J13</f>
        <v>$</v>
      </c>
      <c r="J13" s="331"/>
      <c r="K13" s="348" t="str">
        <f>Presupuesto!L13</f>
        <v>$</v>
      </c>
      <c r="L13" s="331"/>
      <c r="M13" s="348" t="str">
        <f>Presupuesto!N13</f>
        <v>$</v>
      </c>
      <c r="N13" s="331"/>
      <c r="O13" s="348" t="str">
        <f>Presupuesto!P13</f>
        <v>$</v>
      </c>
      <c r="P13" s="331"/>
      <c r="Q13" s="348" t="str">
        <f>Presupuesto!R13</f>
        <v>$</v>
      </c>
      <c r="R13" s="331"/>
      <c r="S13" s="348" t="str">
        <f>Presupuesto!T13</f>
        <v>$</v>
      </c>
      <c r="T13" s="331"/>
      <c r="U13" s="348" t="str">
        <f>Presupuesto!V13</f>
        <v>$</v>
      </c>
      <c r="V13" s="331"/>
      <c r="W13" s="348" t="str">
        <f>Presupuesto!X13</f>
        <v>$</v>
      </c>
      <c r="X13" s="348" t="str">
        <f>Presupuesto!Y13</f>
        <v>$</v>
      </c>
      <c r="Y13" s="56"/>
      <c r="Z13" s="319"/>
    </row>
    <row r="14" spans="1:106" ht="4.3499999999999996" customHeight="1" x14ac:dyDescent="0.25">
      <c r="A14" s="224"/>
      <c r="B14" s="224"/>
      <c r="C14" s="224"/>
      <c r="D14" s="224"/>
      <c r="E14" s="224"/>
      <c r="F14" s="224"/>
      <c r="G14" s="224"/>
      <c r="H14" s="224"/>
      <c r="I14" s="224"/>
      <c r="J14" s="224"/>
      <c r="K14" s="224"/>
      <c r="L14" s="224"/>
      <c r="M14" s="224"/>
      <c r="N14" s="224"/>
      <c r="O14" s="224"/>
      <c r="P14" s="224"/>
      <c r="Q14" s="224"/>
      <c r="R14" s="224"/>
      <c r="S14" s="224"/>
      <c r="T14" s="224"/>
      <c r="U14" s="224"/>
      <c r="V14" s="224"/>
      <c r="W14" s="224"/>
      <c r="X14" s="224"/>
      <c r="Y14" s="224"/>
      <c r="Z14" s="319"/>
    </row>
    <row r="15" spans="1:106" s="11" customFormat="1" ht="25.95" customHeight="1" x14ac:dyDescent="0.25">
      <c r="A15" s="224"/>
      <c r="B15" s="533" t="s">
        <v>93</v>
      </c>
      <c r="C15" s="533"/>
      <c r="D15" s="533"/>
      <c r="E15" s="533"/>
      <c r="F15" s="56"/>
      <c r="G15" s="313"/>
      <c r="H15" s="44"/>
      <c r="I15" s="313"/>
      <c r="J15" s="44"/>
      <c r="K15" s="313"/>
      <c r="L15" s="91"/>
      <c r="M15" s="313"/>
      <c r="N15" s="44"/>
      <c r="O15" s="313"/>
      <c r="P15" s="44"/>
      <c r="Q15" s="313"/>
      <c r="R15" s="91"/>
      <c r="S15" s="313"/>
      <c r="T15" s="44"/>
      <c r="U15" s="314">
        <f t="shared" ref="U15" si="0">M15+K15+I15+G15+O15+Q15+S15</f>
        <v>0</v>
      </c>
      <c r="V15" s="44"/>
      <c r="W15" s="313"/>
      <c r="X15" s="314">
        <f t="shared" ref="X15" si="1">W15+U15</f>
        <v>0</v>
      </c>
      <c r="Y15" s="56"/>
      <c r="Z15" s="319"/>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row>
    <row r="16" spans="1:106" ht="3.6" customHeight="1" x14ac:dyDescent="0.25">
      <c r="A16" s="224"/>
      <c r="B16" s="224"/>
      <c r="C16" s="224"/>
      <c r="D16" s="224"/>
      <c r="E16" s="342"/>
      <c r="F16" s="224"/>
      <c r="G16" s="224"/>
      <c r="H16" s="224"/>
      <c r="I16" s="224"/>
      <c r="J16" s="224"/>
      <c r="K16" s="224"/>
      <c r="L16" s="224"/>
      <c r="M16" s="224"/>
      <c r="N16" s="224"/>
      <c r="O16" s="224"/>
      <c r="P16" s="224"/>
      <c r="Q16" s="224"/>
      <c r="R16" s="224"/>
      <c r="S16" s="224"/>
      <c r="T16" s="224"/>
      <c r="U16" s="224"/>
      <c r="V16" s="224"/>
      <c r="W16" s="224"/>
      <c r="X16" s="224"/>
      <c r="Y16" s="224"/>
    </row>
    <row r="17" spans="1:106" ht="9.6" customHeight="1" x14ac:dyDescent="0.25">
      <c r="A17" s="224"/>
      <c r="B17" s="224"/>
      <c r="C17" s="224"/>
      <c r="D17" s="224"/>
      <c r="E17" s="342" t="s">
        <v>134</v>
      </c>
      <c r="F17" s="224"/>
      <c r="G17" s="343">
        <f>IF(OR(G15=0,G32=0),0,G15/G32)</f>
        <v>0</v>
      </c>
      <c r="H17" s="224"/>
      <c r="I17" s="343">
        <f>IF(OR(I15=0,I32=0),0,I15/I32)</f>
        <v>0</v>
      </c>
      <c r="J17" s="224"/>
      <c r="K17" s="343">
        <f>IF(OR(K15=0,K32=0),0,K15/K32)</f>
        <v>0</v>
      </c>
      <c r="L17" s="224"/>
      <c r="M17" s="343">
        <f>IF(OR(M15=0,M32=0),0,M15/M32)</f>
        <v>0</v>
      </c>
      <c r="N17" s="224"/>
      <c r="O17" s="343">
        <f>IF(OR(O15=0,O32=0),0,O15/O32)</f>
        <v>0</v>
      </c>
      <c r="P17" s="224"/>
      <c r="Q17" s="343">
        <f>IF(OR(Q15=0,Q32=0),0,Q15/Q32)</f>
        <v>0</v>
      </c>
      <c r="R17" s="224"/>
      <c r="S17" s="343">
        <f>IF(OR(S15=0,S32=0),0,S15/S32)</f>
        <v>0</v>
      </c>
      <c r="T17" s="224"/>
      <c r="U17" s="343">
        <f>IF(OR(U15=0,U32=0),0,U15/U32)</f>
        <v>0</v>
      </c>
      <c r="V17" s="224"/>
      <c r="W17" s="343">
        <f>IF(OR(W15=0,W32=0),0,W15/W32)</f>
        <v>0</v>
      </c>
      <c r="X17" s="343">
        <f>IF(OR(X15=0,X32=0),0,X15/X32)</f>
        <v>0</v>
      </c>
      <c r="Y17" s="224"/>
    </row>
    <row r="18" spans="1:106" x14ac:dyDescent="0.25">
      <c r="A18" s="224"/>
      <c r="B18" s="224"/>
      <c r="C18" s="224"/>
      <c r="D18" s="224"/>
      <c r="E18" s="224"/>
      <c r="F18" s="224"/>
      <c r="G18" s="224"/>
      <c r="H18" s="224"/>
      <c r="I18" s="224"/>
      <c r="J18" s="224"/>
      <c r="K18" s="224"/>
      <c r="L18" s="224"/>
      <c r="M18" s="224"/>
      <c r="N18" s="224"/>
      <c r="O18" s="224"/>
      <c r="P18" s="224"/>
      <c r="Q18" s="224"/>
      <c r="R18" s="224"/>
      <c r="S18" s="224"/>
      <c r="T18" s="224"/>
      <c r="U18" s="224"/>
      <c r="V18" s="224"/>
      <c r="W18" s="224"/>
      <c r="X18" s="224"/>
      <c r="Y18" s="224"/>
    </row>
    <row r="19" spans="1:106" x14ac:dyDescent="0.25">
      <c r="A19" s="224"/>
      <c r="B19" s="224"/>
      <c r="C19" s="224"/>
      <c r="D19" s="224"/>
      <c r="E19" s="224"/>
      <c r="F19" s="224"/>
      <c r="G19" s="224"/>
      <c r="H19" s="224"/>
      <c r="I19" s="224"/>
      <c r="J19" s="224"/>
      <c r="K19" s="224"/>
      <c r="L19" s="224"/>
      <c r="M19" s="224"/>
      <c r="N19" s="224"/>
      <c r="O19" s="224"/>
      <c r="P19" s="224"/>
      <c r="Q19" s="224"/>
      <c r="R19" s="224"/>
      <c r="S19" s="224"/>
      <c r="T19" s="224"/>
      <c r="U19" s="224"/>
      <c r="V19" s="224"/>
      <c r="W19" s="224"/>
      <c r="X19" s="224"/>
      <c r="Y19" s="224"/>
    </row>
    <row r="20" spans="1:106" hidden="1" x14ac:dyDescent="0.25">
      <c r="A20" s="224"/>
      <c r="B20" s="224"/>
      <c r="C20" s="224"/>
      <c r="D20" s="224"/>
      <c r="E20" s="224"/>
      <c r="F20" s="224"/>
      <c r="G20" s="224"/>
      <c r="H20" s="224"/>
      <c r="I20" s="224"/>
      <c r="J20" s="224"/>
      <c r="K20" s="224"/>
      <c r="L20" s="224"/>
      <c r="M20" s="224"/>
      <c r="N20" s="224"/>
      <c r="O20" s="224"/>
      <c r="P20" s="224"/>
      <c r="Q20" s="224"/>
      <c r="R20" s="224"/>
      <c r="S20" s="224"/>
      <c r="T20" s="224"/>
      <c r="U20" s="224"/>
      <c r="V20" s="224"/>
      <c r="W20" s="224"/>
      <c r="X20" s="224"/>
      <c r="Y20" s="224"/>
    </row>
    <row r="21" spans="1:106" hidden="1" x14ac:dyDescent="0.25">
      <c r="A21" s="224"/>
      <c r="B21" s="224"/>
      <c r="C21" s="224"/>
      <c r="D21" s="224"/>
      <c r="E21" s="224"/>
      <c r="F21" s="224"/>
      <c r="G21" s="224"/>
      <c r="H21" s="224"/>
      <c r="I21" s="224"/>
      <c r="J21" s="224"/>
      <c r="K21" s="224"/>
      <c r="L21" s="224"/>
      <c r="M21" s="224"/>
      <c r="N21" s="224"/>
      <c r="O21" s="224"/>
      <c r="P21" s="224"/>
      <c r="Q21" s="224"/>
      <c r="R21" s="224"/>
      <c r="S21" s="224"/>
      <c r="T21" s="224"/>
      <c r="U21" s="224"/>
      <c r="V21" s="224"/>
      <c r="W21" s="224"/>
      <c r="X21" s="224"/>
      <c r="Y21" s="224"/>
    </row>
    <row r="22" spans="1:106" hidden="1" x14ac:dyDescent="0.25">
      <c r="A22" s="224"/>
      <c r="B22" s="224"/>
      <c r="C22" s="224"/>
      <c r="D22" s="224"/>
      <c r="E22" s="224"/>
      <c r="F22" s="224"/>
      <c r="G22" s="224"/>
      <c r="H22" s="224"/>
      <c r="I22" s="224"/>
      <c r="J22" s="224"/>
      <c r="K22" s="224"/>
      <c r="L22" s="224"/>
      <c r="M22" s="224"/>
      <c r="N22" s="224"/>
      <c r="O22" s="224"/>
      <c r="P22" s="224"/>
      <c r="Q22" s="224"/>
      <c r="R22" s="224"/>
      <c r="S22" s="224"/>
      <c r="T22" s="224"/>
      <c r="U22" s="224"/>
      <c r="V22" s="224"/>
      <c r="W22" s="224"/>
      <c r="X22" s="224"/>
      <c r="Y22" s="224"/>
    </row>
    <row r="23" spans="1:106" x14ac:dyDescent="0.25">
      <c r="A23" s="224"/>
      <c r="B23" s="224"/>
      <c r="C23" s="224"/>
      <c r="D23" s="224"/>
      <c r="E23" s="224"/>
      <c r="F23" s="224"/>
      <c r="G23" s="224"/>
      <c r="H23" s="224"/>
      <c r="I23" s="224"/>
      <c r="J23" s="224"/>
      <c r="K23" s="224"/>
      <c r="L23" s="224"/>
      <c r="M23" s="224"/>
      <c r="N23" s="224"/>
      <c r="O23" s="224"/>
      <c r="P23" s="224"/>
      <c r="Q23" s="224"/>
      <c r="R23" s="224"/>
      <c r="S23" s="224"/>
      <c r="T23" s="224"/>
      <c r="U23" s="224"/>
      <c r="V23" s="224"/>
      <c r="W23" s="224"/>
      <c r="X23" s="224"/>
      <c r="Y23" s="224"/>
    </row>
    <row r="24" spans="1:106" ht="27.6" customHeight="1" x14ac:dyDescent="0.25">
      <c r="A24" s="224"/>
      <c r="B24" s="347" t="s">
        <v>140</v>
      </c>
      <c r="C24" s="224"/>
      <c r="D24" s="224"/>
      <c r="E24" s="224"/>
      <c r="F24" s="224"/>
      <c r="G24" s="224"/>
      <c r="H24" s="224"/>
      <c r="I24" s="224"/>
      <c r="J24" s="224"/>
      <c r="K24" s="224"/>
      <c r="L24" s="224"/>
      <c r="M24" s="224"/>
      <c r="N24" s="224"/>
      <c r="O24" s="224"/>
      <c r="P24" s="224"/>
      <c r="Q24" s="224"/>
      <c r="R24" s="224"/>
      <c r="S24" s="224"/>
      <c r="T24" s="224"/>
      <c r="U24" s="224"/>
      <c r="V24" s="224"/>
      <c r="W24" s="224"/>
      <c r="X24" s="224"/>
      <c r="Y24" s="224"/>
    </row>
    <row r="25" spans="1:106" ht="3.6" customHeight="1" thickBot="1" x14ac:dyDescent="0.3">
      <c r="A25" s="224"/>
      <c r="B25" s="224"/>
      <c r="C25" s="224"/>
      <c r="D25" s="224"/>
      <c r="E25" s="342"/>
      <c r="F25" s="224"/>
      <c r="G25" s="224"/>
      <c r="H25" s="224"/>
      <c r="I25" s="224"/>
      <c r="J25" s="224"/>
      <c r="K25" s="224"/>
      <c r="L25" s="224"/>
      <c r="M25" s="224"/>
      <c r="N25" s="224"/>
      <c r="O25" s="224"/>
      <c r="P25" s="224"/>
      <c r="Q25" s="224"/>
      <c r="R25" s="224"/>
      <c r="S25" s="224"/>
      <c r="T25" s="224"/>
      <c r="U25" s="224"/>
      <c r="V25" s="224"/>
      <c r="W25" s="224"/>
      <c r="X25" s="224"/>
      <c r="Y25" s="224"/>
    </row>
    <row r="26" spans="1:106" s="320" customFormat="1" ht="10.199999999999999" x14ac:dyDescent="0.2">
      <c r="A26" s="327"/>
      <c r="B26" s="542" t="s">
        <v>136</v>
      </c>
      <c r="C26" s="543"/>
      <c r="D26" s="543"/>
      <c r="E26" s="543"/>
      <c r="F26" s="543"/>
      <c r="G26" s="315">
        <f>Presupuesto!H20</f>
        <v>0</v>
      </c>
      <c r="H26" s="316"/>
      <c r="I26" s="317">
        <f>Presupuesto!J20</f>
        <v>0</v>
      </c>
      <c r="J26" s="316"/>
      <c r="K26" s="317">
        <f>Presupuesto!L20</f>
        <v>0</v>
      </c>
      <c r="L26" s="318"/>
      <c r="M26" s="317">
        <f>Presupuesto!N20</f>
        <v>0</v>
      </c>
      <c r="N26" s="316"/>
      <c r="O26" s="317">
        <f>Presupuesto!P20</f>
        <v>0</v>
      </c>
      <c r="P26" s="316"/>
      <c r="Q26" s="317">
        <f>Presupuesto!R20</f>
        <v>0</v>
      </c>
      <c r="R26" s="318"/>
      <c r="S26" s="317">
        <f>Presupuesto!T20</f>
        <v>0</v>
      </c>
      <c r="T26" s="316"/>
      <c r="U26" s="317">
        <f>Presupuesto!V20</f>
        <v>0</v>
      </c>
      <c r="V26" s="316"/>
      <c r="W26" s="317">
        <f>Presupuesto!X20</f>
        <v>0</v>
      </c>
      <c r="X26" s="317">
        <f>Presupuesto!Y20</f>
        <v>0</v>
      </c>
      <c r="Y26" s="327"/>
      <c r="Z26" s="319"/>
      <c r="AA26" s="319"/>
      <c r="AB26" s="319"/>
      <c r="AC26" s="319"/>
      <c r="AD26" s="319"/>
      <c r="AE26" s="319"/>
      <c r="AF26" s="319"/>
      <c r="AG26" s="319"/>
      <c r="AH26" s="319"/>
      <c r="AI26" s="319"/>
      <c r="AJ26" s="319"/>
      <c r="AK26" s="319"/>
      <c r="AL26" s="319"/>
      <c r="AM26" s="319"/>
      <c r="AN26" s="319"/>
      <c r="AO26" s="319"/>
      <c r="AP26" s="319"/>
      <c r="AQ26" s="319"/>
      <c r="AR26" s="319"/>
      <c r="AS26" s="319"/>
      <c r="AT26" s="319"/>
      <c r="AU26" s="319"/>
      <c r="AV26" s="319"/>
      <c r="AW26" s="319"/>
      <c r="AX26" s="319"/>
      <c r="AY26" s="319"/>
      <c r="AZ26" s="319"/>
      <c r="BA26" s="319"/>
      <c r="BB26" s="319"/>
      <c r="BC26" s="319"/>
      <c r="BD26" s="319"/>
      <c r="BE26" s="319"/>
      <c r="BF26" s="319"/>
      <c r="BG26" s="319"/>
      <c r="BH26" s="319"/>
      <c r="BI26" s="319"/>
      <c r="BJ26" s="319"/>
      <c r="BK26" s="319"/>
      <c r="BL26" s="319"/>
      <c r="BM26" s="319"/>
      <c r="BN26" s="319"/>
      <c r="BO26" s="319"/>
      <c r="BP26" s="319"/>
      <c r="BQ26" s="319"/>
      <c r="BR26" s="319"/>
      <c r="BS26" s="319"/>
      <c r="BT26" s="319"/>
      <c r="BU26" s="319"/>
      <c r="BV26" s="319"/>
      <c r="BW26" s="319"/>
      <c r="BX26" s="319"/>
      <c r="BY26" s="319"/>
      <c r="BZ26" s="319"/>
      <c r="CA26" s="319"/>
      <c r="CB26" s="319"/>
      <c r="CC26" s="319"/>
      <c r="CD26" s="319"/>
      <c r="CE26" s="319"/>
      <c r="CF26" s="319"/>
      <c r="CG26" s="319"/>
      <c r="CH26" s="319"/>
      <c r="CI26" s="319"/>
      <c r="CJ26" s="319"/>
      <c r="CK26" s="319"/>
      <c r="CL26" s="319"/>
      <c r="CM26" s="319"/>
      <c r="CN26" s="319"/>
      <c r="CO26" s="319"/>
      <c r="CP26" s="319"/>
      <c r="CQ26" s="319"/>
      <c r="CR26" s="319"/>
      <c r="CS26" s="319"/>
      <c r="CT26" s="319"/>
      <c r="CU26" s="319"/>
      <c r="CV26" s="319"/>
      <c r="CW26" s="319"/>
      <c r="CX26" s="319"/>
      <c r="CY26" s="319"/>
      <c r="CZ26" s="319"/>
      <c r="DA26" s="319"/>
      <c r="DB26" s="319"/>
    </row>
    <row r="27" spans="1:106" s="320" customFormat="1" ht="10.199999999999999" x14ac:dyDescent="0.2">
      <c r="A27" s="327"/>
      <c r="B27" s="544" t="s">
        <v>137</v>
      </c>
      <c r="C27" s="545"/>
      <c r="D27" s="545"/>
      <c r="E27" s="545"/>
      <c r="F27" s="545"/>
      <c r="G27" s="321">
        <f>Presupuesto!H29</f>
        <v>0</v>
      </c>
      <c r="H27" s="316"/>
      <c r="I27" s="322">
        <f>Presupuesto!J29</f>
        <v>0</v>
      </c>
      <c r="J27" s="316"/>
      <c r="K27" s="322">
        <f>Presupuesto!L29</f>
        <v>0</v>
      </c>
      <c r="L27" s="318"/>
      <c r="M27" s="322">
        <f>Presupuesto!N29</f>
        <v>0</v>
      </c>
      <c r="N27" s="316"/>
      <c r="O27" s="322">
        <f>Presupuesto!P29</f>
        <v>0</v>
      </c>
      <c r="P27" s="316"/>
      <c r="Q27" s="322">
        <f>Presupuesto!R29</f>
        <v>0</v>
      </c>
      <c r="R27" s="318"/>
      <c r="S27" s="322">
        <f>Presupuesto!T29</f>
        <v>0</v>
      </c>
      <c r="T27" s="316"/>
      <c r="U27" s="322">
        <f>Presupuesto!V29</f>
        <v>0</v>
      </c>
      <c r="V27" s="316"/>
      <c r="W27" s="322">
        <f>Presupuesto!X29</f>
        <v>0</v>
      </c>
      <c r="X27" s="322">
        <f>Presupuesto!Y29</f>
        <v>0</v>
      </c>
      <c r="Y27" s="327"/>
      <c r="Z27" s="319"/>
      <c r="AA27" s="319"/>
      <c r="AB27" s="319"/>
      <c r="AC27" s="319"/>
      <c r="AD27" s="319"/>
      <c r="AE27" s="319"/>
      <c r="AF27" s="319"/>
      <c r="AG27" s="319"/>
      <c r="AH27" s="319"/>
      <c r="AI27" s="319"/>
      <c r="AJ27" s="319"/>
      <c r="AK27" s="319"/>
      <c r="AL27" s="319"/>
      <c r="AM27" s="319"/>
      <c r="AN27" s="319"/>
      <c r="AO27" s="319"/>
      <c r="AP27" s="319"/>
      <c r="AQ27" s="319"/>
      <c r="AR27" s="319"/>
      <c r="AS27" s="319"/>
      <c r="AT27" s="319"/>
      <c r="AU27" s="319"/>
      <c r="AV27" s="319"/>
      <c r="AW27" s="319"/>
      <c r="AX27" s="319"/>
      <c r="AY27" s="319"/>
      <c r="AZ27" s="319"/>
      <c r="BA27" s="319"/>
      <c r="BB27" s="319"/>
      <c r="BC27" s="319"/>
      <c r="BD27" s="319"/>
      <c r="BE27" s="319"/>
      <c r="BF27" s="319"/>
      <c r="BG27" s="319"/>
      <c r="BH27" s="319"/>
      <c r="BI27" s="319"/>
      <c r="BJ27" s="319"/>
      <c r="BK27" s="319"/>
      <c r="BL27" s="319"/>
      <c r="BM27" s="319"/>
      <c r="BN27" s="319"/>
      <c r="BO27" s="319"/>
      <c r="BP27" s="319"/>
      <c r="BQ27" s="319"/>
      <c r="BR27" s="319"/>
      <c r="BS27" s="319"/>
      <c r="BT27" s="319"/>
      <c r="BU27" s="319"/>
      <c r="BV27" s="319"/>
      <c r="BW27" s="319"/>
      <c r="BX27" s="319"/>
      <c r="BY27" s="319"/>
      <c r="BZ27" s="319"/>
      <c r="CA27" s="319"/>
      <c r="CB27" s="319"/>
      <c r="CC27" s="319"/>
      <c r="CD27" s="319"/>
      <c r="CE27" s="319"/>
      <c r="CF27" s="319"/>
      <c r="CG27" s="319"/>
      <c r="CH27" s="319"/>
      <c r="CI27" s="319"/>
      <c r="CJ27" s="319"/>
      <c r="CK27" s="319"/>
      <c r="CL27" s="319"/>
      <c r="CM27" s="319"/>
      <c r="CN27" s="319"/>
      <c r="CO27" s="319"/>
      <c r="CP27" s="319"/>
      <c r="CQ27" s="319"/>
      <c r="CR27" s="319"/>
      <c r="CS27" s="319"/>
      <c r="CT27" s="319"/>
      <c r="CU27" s="319"/>
      <c r="CV27" s="319"/>
      <c r="CW27" s="319"/>
      <c r="CX27" s="319"/>
      <c r="CY27" s="319"/>
      <c r="CZ27" s="319"/>
      <c r="DA27" s="319"/>
      <c r="DB27" s="319"/>
    </row>
    <row r="28" spans="1:106" s="320" customFormat="1" ht="10.199999999999999" x14ac:dyDescent="0.2">
      <c r="A28" s="327"/>
      <c r="B28" s="544" t="s">
        <v>171</v>
      </c>
      <c r="C28" s="545"/>
      <c r="D28" s="545"/>
      <c r="E28" s="545"/>
      <c r="F28" s="545"/>
      <c r="G28" s="321">
        <f>Presupuesto!H41</f>
        <v>0</v>
      </c>
      <c r="H28" s="316"/>
      <c r="I28" s="322">
        <f>Presupuesto!J41</f>
        <v>0</v>
      </c>
      <c r="J28" s="316"/>
      <c r="K28" s="322">
        <f>Presupuesto!L41</f>
        <v>0</v>
      </c>
      <c r="L28" s="318"/>
      <c r="M28" s="322">
        <f>Presupuesto!N41</f>
        <v>0</v>
      </c>
      <c r="N28" s="316"/>
      <c r="O28" s="322">
        <f>Presupuesto!P41</f>
        <v>0</v>
      </c>
      <c r="P28" s="316"/>
      <c r="Q28" s="322">
        <f>Presupuesto!R41</f>
        <v>0</v>
      </c>
      <c r="R28" s="318"/>
      <c r="S28" s="322">
        <f>Presupuesto!T41</f>
        <v>0</v>
      </c>
      <c r="T28" s="316"/>
      <c r="U28" s="322">
        <f>Presupuesto!V41</f>
        <v>0</v>
      </c>
      <c r="V28" s="316"/>
      <c r="W28" s="322">
        <f>Presupuesto!X41</f>
        <v>0</v>
      </c>
      <c r="X28" s="322">
        <f>Presupuesto!Y41</f>
        <v>0</v>
      </c>
      <c r="Y28" s="327"/>
      <c r="Z28" s="319"/>
      <c r="AA28" s="319"/>
      <c r="AB28" s="319"/>
      <c r="AC28" s="319"/>
      <c r="AD28" s="319"/>
      <c r="AE28" s="319"/>
      <c r="AF28" s="319"/>
      <c r="AG28" s="319"/>
      <c r="AH28" s="319"/>
      <c r="AI28" s="319"/>
      <c r="AJ28" s="319"/>
      <c r="AK28" s="319"/>
      <c r="AL28" s="319"/>
      <c r="AM28" s="319"/>
      <c r="AN28" s="319"/>
      <c r="AO28" s="319"/>
      <c r="AP28" s="319"/>
      <c r="AQ28" s="319"/>
      <c r="AR28" s="319"/>
      <c r="AS28" s="319"/>
      <c r="AT28" s="319"/>
      <c r="AU28" s="319"/>
      <c r="AV28" s="319"/>
      <c r="AW28" s="319"/>
      <c r="AX28" s="319"/>
      <c r="AY28" s="319"/>
      <c r="AZ28" s="319"/>
      <c r="BA28" s="319"/>
      <c r="BB28" s="319"/>
      <c r="BC28" s="319"/>
      <c r="BD28" s="319"/>
      <c r="BE28" s="319"/>
      <c r="BF28" s="319"/>
      <c r="BG28" s="319"/>
      <c r="BH28" s="319"/>
      <c r="BI28" s="319"/>
      <c r="BJ28" s="319"/>
      <c r="BK28" s="319"/>
      <c r="BL28" s="319"/>
      <c r="BM28" s="319"/>
      <c r="BN28" s="319"/>
      <c r="BO28" s="319"/>
      <c r="BP28" s="319"/>
      <c r="BQ28" s="319"/>
      <c r="BR28" s="319"/>
      <c r="BS28" s="319"/>
      <c r="BT28" s="319"/>
      <c r="BU28" s="319"/>
      <c r="BV28" s="319"/>
      <c r="BW28" s="319"/>
      <c r="BX28" s="319"/>
      <c r="BY28" s="319"/>
      <c r="BZ28" s="319"/>
      <c r="CA28" s="319"/>
      <c r="CB28" s="319"/>
      <c r="CC28" s="319"/>
      <c r="CD28" s="319"/>
      <c r="CE28" s="319"/>
      <c r="CF28" s="319"/>
      <c r="CG28" s="319"/>
      <c r="CH28" s="319"/>
      <c r="CI28" s="319"/>
      <c r="CJ28" s="319"/>
      <c r="CK28" s="319"/>
      <c r="CL28" s="319"/>
      <c r="CM28" s="319"/>
      <c r="CN28" s="319"/>
      <c r="CO28" s="319"/>
      <c r="CP28" s="319"/>
      <c r="CQ28" s="319"/>
      <c r="CR28" s="319"/>
      <c r="CS28" s="319"/>
      <c r="CT28" s="319"/>
      <c r="CU28" s="319"/>
      <c r="CV28" s="319"/>
      <c r="CW28" s="319"/>
      <c r="CX28" s="319"/>
      <c r="CY28" s="319"/>
      <c r="CZ28" s="319"/>
      <c r="DA28" s="319"/>
      <c r="DB28" s="319"/>
    </row>
    <row r="29" spans="1:106" s="320" customFormat="1" ht="10.8" thickBot="1" x14ac:dyDescent="0.25">
      <c r="A29" s="327"/>
      <c r="B29" s="546" t="s">
        <v>138</v>
      </c>
      <c r="C29" s="547"/>
      <c r="D29" s="547"/>
      <c r="E29" s="547"/>
      <c r="F29" s="547"/>
      <c r="G29" s="323">
        <f>Presupuesto!H50</f>
        <v>0</v>
      </c>
      <c r="H29" s="316"/>
      <c r="I29" s="324">
        <f>Presupuesto!J50</f>
        <v>0</v>
      </c>
      <c r="J29" s="316"/>
      <c r="K29" s="324">
        <f>Presupuesto!L50</f>
        <v>0</v>
      </c>
      <c r="L29" s="318"/>
      <c r="M29" s="324">
        <f>Presupuesto!N50</f>
        <v>0</v>
      </c>
      <c r="N29" s="316"/>
      <c r="O29" s="324">
        <f>Presupuesto!P50</f>
        <v>0</v>
      </c>
      <c r="P29" s="316"/>
      <c r="Q29" s="324">
        <f>Presupuesto!R50</f>
        <v>0</v>
      </c>
      <c r="R29" s="318"/>
      <c r="S29" s="324">
        <f>Presupuesto!T50</f>
        <v>0</v>
      </c>
      <c r="T29" s="316"/>
      <c r="U29" s="324">
        <f>Presupuesto!V50</f>
        <v>0</v>
      </c>
      <c r="V29" s="316"/>
      <c r="W29" s="324">
        <f>Presupuesto!X50</f>
        <v>0</v>
      </c>
      <c r="X29" s="324">
        <f>Presupuesto!Y50</f>
        <v>0</v>
      </c>
      <c r="Y29" s="327"/>
      <c r="Z29" s="319"/>
      <c r="AA29" s="319"/>
      <c r="AB29" s="319"/>
      <c r="AC29" s="319"/>
      <c r="AD29" s="319"/>
      <c r="AE29" s="319"/>
      <c r="AF29" s="319"/>
      <c r="AG29" s="319"/>
      <c r="AH29" s="319"/>
      <c r="AI29" s="319"/>
      <c r="AJ29" s="319"/>
      <c r="AK29" s="319"/>
      <c r="AL29" s="319"/>
      <c r="AM29" s="319"/>
      <c r="AN29" s="319"/>
      <c r="AO29" s="319"/>
      <c r="AP29" s="319"/>
      <c r="AQ29" s="319"/>
      <c r="AR29" s="319"/>
      <c r="AS29" s="319"/>
      <c r="AT29" s="319"/>
      <c r="AU29" s="319"/>
      <c r="AV29" s="319"/>
      <c r="AW29" s="319"/>
      <c r="AX29" s="319"/>
      <c r="AY29" s="319"/>
      <c r="AZ29" s="319"/>
      <c r="BA29" s="319"/>
      <c r="BB29" s="319"/>
      <c r="BC29" s="319"/>
      <c r="BD29" s="319"/>
      <c r="BE29" s="319"/>
      <c r="BF29" s="319"/>
      <c r="BG29" s="319"/>
      <c r="BH29" s="319"/>
      <c r="BI29" s="319"/>
      <c r="BJ29" s="319"/>
      <c r="BK29" s="319"/>
      <c r="BL29" s="319"/>
      <c r="BM29" s="319"/>
      <c r="BN29" s="319"/>
      <c r="BO29" s="319"/>
      <c r="BP29" s="319"/>
      <c r="BQ29" s="319"/>
      <c r="BR29" s="319"/>
      <c r="BS29" s="319"/>
      <c r="BT29" s="319"/>
      <c r="BU29" s="319"/>
      <c r="BV29" s="319"/>
      <c r="BW29" s="319"/>
      <c r="BX29" s="319"/>
      <c r="BY29" s="319"/>
      <c r="BZ29" s="319"/>
      <c r="CA29" s="319"/>
      <c r="CB29" s="319"/>
      <c r="CC29" s="319"/>
      <c r="CD29" s="319"/>
      <c r="CE29" s="319"/>
      <c r="CF29" s="319"/>
      <c r="CG29" s="319"/>
      <c r="CH29" s="319"/>
      <c r="CI29" s="319"/>
      <c r="CJ29" s="319"/>
      <c r="CK29" s="319"/>
      <c r="CL29" s="319"/>
      <c r="CM29" s="319"/>
      <c r="CN29" s="319"/>
      <c r="CO29" s="319"/>
      <c r="CP29" s="319"/>
      <c r="CQ29" s="319"/>
      <c r="CR29" s="319"/>
      <c r="CS29" s="319"/>
      <c r="CT29" s="319"/>
      <c r="CU29" s="319"/>
      <c r="CV29" s="319"/>
      <c r="CW29" s="319"/>
      <c r="CX29" s="319"/>
      <c r="CY29" s="319"/>
      <c r="CZ29" s="319"/>
      <c r="DA29" s="319"/>
      <c r="DB29" s="319"/>
    </row>
    <row r="30" spans="1:106" s="320" customFormat="1" ht="10.8" thickBot="1" x14ac:dyDescent="0.25">
      <c r="A30" s="327"/>
      <c r="B30" s="540" t="s">
        <v>135</v>
      </c>
      <c r="C30" s="541"/>
      <c r="D30" s="541"/>
      <c r="E30" s="541"/>
      <c r="F30" s="541"/>
      <c r="G30" s="353">
        <f>SUM(G26:G29)</f>
        <v>0</v>
      </c>
      <c r="H30" s="354"/>
      <c r="I30" s="355">
        <f>SUM(I26:I29)</f>
        <v>0</v>
      </c>
      <c r="J30" s="354"/>
      <c r="K30" s="355">
        <f>SUM(K26:K29)</f>
        <v>0</v>
      </c>
      <c r="L30" s="356"/>
      <c r="M30" s="355">
        <f>SUM(M26:M29)</f>
        <v>0</v>
      </c>
      <c r="N30" s="354"/>
      <c r="O30" s="355">
        <f>SUM(O26:O29)</f>
        <v>0</v>
      </c>
      <c r="P30" s="354"/>
      <c r="Q30" s="355">
        <f>SUM(Q26:Q29)</f>
        <v>0</v>
      </c>
      <c r="R30" s="356"/>
      <c r="S30" s="355">
        <f>SUM(S26:S29)</f>
        <v>0</v>
      </c>
      <c r="T30" s="354"/>
      <c r="U30" s="355">
        <f>SUM(U26:U29)</f>
        <v>0</v>
      </c>
      <c r="V30" s="354"/>
      <c r="W30" s="355">
        <f>SUM(W26:W29)</f>
        <v>0</v>
      </c>
      <c r="X30" s="355">
        <f>SUM(X26:X29)</f>
        <v>0</v>
      </c>
      <c r="Y30" s="327"/>
      <c r="Z30" s="319"/>
      <c r="AA30" s="319"/>
      <c r="AB30" s="319"/>
      <c r="AC30" s="319"/>
      <c r="AD30" s="319"/>
      <c r="AE30" s="319"/>
      <c r="AF30" s="319"/>
      <c r="AG30" s="319"/>
      <c r="AH30" s="319"/>
      <c r="AI30" s="319"/>
      <c r="AJ30" s="319"/>
      <c r="AK30" s="319"/>
      <c r="AL30" s="319"/>
      <c r="AM30" s="319"/>
      <c r="AN30" s="319"/>
      <c r="AO30" s="319"/>
      <c r="AP30" s="319"/>
      <c r="AQ30" s="319"/>
      <c r="AR30" s="319"/>
      <c r="AS30" s="319"/>
      <c r="AT30" s="319"/>
      <c r="AU30" s="319"/>
      <c r="AV30" s="319"/>
      <c r="AW30" s="319"/>
      <c r="AX30" s="319"/>
      <c r="AY30" s="319"/>
      <c r="AZ30" s="319"/>
      <c r="BA30" s="319"/>
      <c r="BB30" s="319"/>
      <c r="BC30" s="319"/>
      <c r="BD30" s="319"/>
      <c r="BE30" s="319"/>
      <c r="BF30" s="319"/>
      <c r="BG30" s="319"/>
      <c r="BH30" s="319"/>
      <c r="BI30" s="319"/>
      <c r="BJ30" s="319"/>
      <c r="BK30" s="319"/>
      <c r="BL30" s="319"/>
      <c r="BM30" s="319"/>
      <c r="BN30" s="319"/>
      <c r="BO30" s="319"/>
      <c r="BP30" s="319"/>
      <c r="BQ30" s="319"/>
      <c r="BR30" s="319"/>
      <c r="BS30" s="319"/>
      <c r="BT30" s="319"/>
      <c r="BU30" s="319"/>
      <c r="BV30" s="319"/>
      <c r="BW30" s="319"/>
      <c r="BX30" s="319"/>
      <c r="BY30" s="319"/>
      <c r="BZ30" s="319"/>
      <c r="CA30" s="319"/>
      <c r="CB30" s="319"/>
      <c r="CC30" s="319"/>
      <c r="CD30" s="319"/>
      <c r="CE30" s="319"/>
      <c r="CF30" s="319"/>
      <c r="CG30" s="319"/>
      <c r="CH30" s="319"/>
      <c r="CI30" s="319"/>
      <c r="CJ30" s="319"/>
      <c r="CK30" s="319"/>
      <c r="CL30" s="319"/>
      <c r="CM30" s="319"/>
      <c r="CN30" s="319"/>
      <c r="CO30" s="319"/>
      <c r="CP30" s="319"/>
      <c r="CQ30" s="319"/>
      <c r="CR30" s="319"/>
      <c r="CS30" s="319"/>
      <c r="CT30" s="319"/>
      <c r="CU30" s="319"/>
      <c r="CV30" s="319"/>
      <c r="CW30" s="319"/>
      <c r="CX30" s="319"/>
      <c r="CY30" s="319"/>
      <c r="CZ30" s="319"/>
      <c r="DA30" s="319"/>
      <c r="DB30" s="319"/>
    </row>
    <row r="31" spans="1:106" s="320" customFormat="1" ht="10.8" thickBot="1" x14ac:dyDescent="0.25">
      <c r="A31" s="327"/>
      <c r="B31" s="548" t="s">
        <v>139</v>
      </c>
      <c r="C31" s="549"/>
      <c r="D31" s="549"/>
      <c r="E31" s="549"/>
      <c r="F31" s="549"/>
      <c r="G31" s="325">
        <f>Presupuesto!H66</f>
        <v>0</v>
      </c>
      <c r="H31" s="316"/>
      <c r="I31" s="326">
        <f>Presupuesto!J66</f>
        <v>0</v>
      </c>
      <c r="J31" s="316"/>
      <c r="K31" s="326">
        <f>Presupuesto!L66</f>
        <v>0</v>
      </c>
      <c r="L31" s="318"/>
      <c r="M31" s="326">
        <f>Presupuesto!N66</f>
        <v>0</v>
      </c>
      <c r="N31" s="316"/>
      <c r="O31" s="326">
        <f>Presupuesto!P66</f>
        <v>0</v>
      </c>
      <c r="P31" s="316"/>
      <c r="Q31" s="326">
        <f>Presupuesto!R66</f>
        <v>0</v>
      </c>
      <c r="R31" s="318"/>
      <c r="S31" s="326">
        <f>Presupuesto!T66</f>
        <v>0</v>
      </c>
      <c r="T31" s="316"/>
      <c r="U31" s="326">
        <f>Presupuesto!V66</f>
        <v>0</v>
      </c>
      <c r="V31" s="316"/>
      <c r="W31" s="326">
        <f>Presupuesto!X66</f>
        <v>0</v>
      </c>
      <c r="X31" s="326">
        <f>Presupuesto!Y66</f>
        <v>0</v>
      </c>
      <c r="Y31" s="327"/>
      <c r="Z31" s="319"/>
      <c r="AA31" s="319"/>
      <c r="AB31" s="319"/>
      <c r="AC31" s="319"/>
      <c r="AD31" s="319"/>
      <c r="AE31" s="319"/>
      <c r="AF31" s="319"/>
      <c r="AG31" s="319"/>
      <c r="AH31" s="319"/>
      <c r="AI31" s="319"/>
      <c r="AJ31" s="319"/>
      <c r="AK31" s="319"/>
      <c r="AL31" s="319"/>
      <c r="AM31" s="319"/>
      <c r="AN31" s="319"/>
      <c r="AO31" s="319"/>
      <c r="AP31" s="319"/>
      <c r="AQ31" s="319"/>
      <c r="AR31" s="319"/>
      <c r="AS31" s="319"/>
      <c r="AT31" s="319"/>
      <c r="AU31" s="319"/>
      <c r="AV31" s="319"/>
      <c r="AW31" s="319"/>
      <c r="AX31" s="319"/>
      <c r="AY31" s="319"/>
      <c r="AZ31" s="319"/>
      <c r="BA31" s="319"/>
      <c r="BB31" s="319"/>
      <c r="BC31" s="319"/>
      <c r="BD31" s="319"/>
      <c r="BE31" s="319"/>
      <c r="BF31" s="319"/>
      <c r="BG31" s="319"/>
      <c r="BH31" s="319"/>
      <c r="BI31" s="319"/>
      <c r="BJ31" s="319"/>
      <c r="BK31" s="319"/>
      <c r="BL31" s="319"/>
      <c r="BM31" s="319"/>
      <c r="BN31" s="319"/>
      <c r="BO31" s="319"/>
      <c r="BP31" s="319"/>
      <c r="BQ31" s="319"/>
      <c r="BR31" s="319"/>
      <c r="BS31" s="319"/>
      <c r="BT31" s="319"/>
      <c r="BU31" s="319"/>
      <c r="BV31" s="319"/>
      <c r="BW31" s="319"/>
      <c r="BX31" s="319"/>
      <c r="BY31" s="319"/>
      <c r="BZ31" s="319"/>
      <c r="CA31" s="319"/>
      <c r="CB31" s="319"/>
      <c r="CC31" s="319"/>
      <c r="CD31" s="319"/>
      <c r="CE31" s="319"/>
      <c r="CF31" s="319"/>
      <c r="CG31" s="319"/>
      <c r="CH31" s="319"/>
      <c r="CI31" s="319"/>
      <c r="CJ31" s="319"/>
      <c r="CK31" s="319"/>
      <c r="CL31" s="319"/>
      <c r="CM31" s="319"/>
      <c r="CN31" s="319"/>
      <c r="CO31" s="319"/>
      <c r="CP31" s="319"/>
      <c r="CQ31" s="319"/>
      <c r="CR31" s="319"/>
      <c r="CS31" s="319"/>
      <c r="CT31" s="319"/>
      <c r="CU31" s="319"/>
      <c r="CV31" s="319"/>
      <c r="CW31" s="319"/>
      <c r="CX31" s="319"/>
      <c r="CY31" s="319"/>
      <c r="CZ31" s="319"/>
      <c r="DA31" s="319"/>
      <c r="DB31" s="319"/>
    </row>
    <row r="32" spans="1:106" s="320" customFormat="1" ht="10.8" thickBot="1" x14ac:dyDescent="0.25">
      <c r="A32" s="327"/>
      <c r="B32" s="540" t="s">
        <v>49</v>
      </c>
      <c r="C32" s="541"/>
      <c r="D32" s="541"/>
      <c r="E32" s="541"/>
      <c r="F32" s="541"/>
      <c r="G32" s="353">
        <f>G31+G30</f>
        <v>0</v>
      </c>
      <c r="H32" s="354"/>
      <c r="I32" s="355">
        <f>I31+I30</f>
        <v>0</v>
      </c>
      <c r="J32" s="354"/>
      <c r="K32" s="355">
        <f>K31+K30</f>
        <v>0</v>
      </c>
      <c r="L32" s="356"/>
      <c r="M32" s="355">
        <f>M31+M30</f>
        <v>0</v>
      </c>
      <c r="N32" s="354"/>
      <c r="O32" s="355">
        <f>O31+O30</f>
        <v>0</v>
      </c>
      <c r="P32" s="354"/>
      <c r="Q32" s="355">
        <f>Q31+Q30</f>
        <v>0</v>
      </c>
      <c r="R32" s="356"/>
      <c r="S32" s="355">
        <f>S31+S30</f>
        <v>0</v>
      </c>
      <c r="T32" s="354"/>
      <c r="U32" s="355">
        <f>U31+U30</f>
        <v>0</v>
      </c>
      <c r="V32" s="354"/>
      <c r="W32" s="355">
        <f>W31+W30</f>
        <v>0</v>
      </c>
      <c r="X32" s="355">
        <f>X31+X30</f>
        <v>0</v>
      </c>
      <c r="Y32" s="327"/>
      <c r="Z32" s="319"/>
      <c r="AA32" s="319"/>
      <c r="AB32" s="319"/>
      <c r="AC32" s="319"/>
      <c r="AD32" s="319"/>
      <c r="AE32" s="319"/>
      <c r="AF32" s="319"/>
      <c r="AG32" s="319"/>
      <c r="AH32" s="319"/>
      <c r="AI32" s="319"/>
      <c r="AJ32" s="319"/>
      <c r="AK32" s="319"/>
      <c r="AL32" s="319"/>
      <c r="AM32" s="319"/>
      <c r="AN32" s="319"/>
      <c r="AO32" s="319"/>
      <c r="AP32" s="319"/>
      <c r="AQ32" s="319"/>
      <c r="AR32" s="319"/>
      <c r="AS32" s="319"/>
      <c r="AT32" s="319"/>
      <c r="AU32" s="319"/>
      <c r="AV32" s="319"/>
      <c r="AW32" s="319"/>
      <c r="AX32" s="319"/>
      <c r="AY32" s="319"/>
      <c r="AZ32" s="319"/>
      <c r="BA32" s="319"/>
      <c r="BB32" s="319"/>
      <c r="BC32" s="319"/>
      <c r="BD32" s="319"/>
      <c r="BE32" s="319"/>
      <c r="BF32" s="319"/>
      <c r="BG32" s="319"/>
      <c r="BH32" s="319"/>
      <c r="BI32" s="319"/>
      <c r="BJ32" s="319"/>
      <c r="BK32" s="319"/>
      <c r="BL32" s="319"/>
      <c r="BM32" s="319"/>
      <c r="BN32" s="319"/>
      <c r="BO32" s="319"/>
      <c r="BP32" s="319"/>
      <c r="BQ32" s="319"/>
      <c r="BR32" s="319"/>
      <c r="BS32" s="319"/>
      <c r="BT32" s="319"/>
      <c r="BU32" s="319"/>
      <c r="BV32" s="319"/>
      <c r="BW32" s="319"/>
      <c r="BX32" s="319"/>
      <c r="BY32" s="319"/>
      <c r="BZ32" s="319"/>
      <c r="CA32" s="319"/>
      <c r="CB32" s="319"/>
      <c r="CC32" s="319"/>
      <c r="CD32" s="319"/>
      <c r="CE32" s="319"/>
      <c r="CF32" s="319"/>
      <c r="CG32" s="319"/>
      <c r="CH32" s="319"/>
      <c r="CI32" s="319"/>
      <c r="CJ32" s="319"/>
      <c r="CK32" s="319"/>
      <c r="CL32" s="319"/>
      <c r="CM32" s="319"/>
      <c r="CN32" s="319"/>
      <c r="CO32" s="319"/>
      <c r="CP32" s="319"/>
      <c r="CQ32" s="319"/>
      <c r="CR32" s="319"/>
      <c r="CS32" s="319"/>
      <c r="CT32" s="319"/>
      <c r="CU32" s="319"/>
      <c r="CV32" s="319"/>
      <c r="CW32" s="319"/>
      <c r="CX32" s="319"/>
      <c r="CY32" s="319"/>
      <c r="CZ32" s="319"/>
      <c r="DA32" s="319"/>
      <c r="DB32" s="319"/>
    </row>
    <row r="33" spans="1:25" x14ac:dyDescent="0.25">
      <c r="A33" s="224"/>
      <c r="B33" s="224"/>
      <c r="C33" s="224"/>
      <c r="D33" s="224"/>
      <c r="E33" s="224"/>
      <c r="F33" s="224"/>
      <c r="G33" s="224"/>
      <c r="H33" s="224"/>
      <c r="I33" s="224"/>
      <c r="J33" s="224"/>
      <c r="K33" s="224"/>
      <c r="L33" s="224"/>
      <c r="M33" s="224"/>
      <c r="N33" s="224"/>
      <c r="O33" s="224"/>
      <c r="P33" s="224"/>
      <c r="Q33" s="224"/>
      <c r="R33" s="224"/>
      <c r="S33" s="224"/>
      <c r="T33" s="224"/>
      <c r="U33" s="224"/>
      <c r="V33" s="224"/>
      <c r="W33" s="224"/>
      <c r="X33" s="224"/>
      <c r="Y33" s="224"/>
    </row>
  </sheetData>
  <sheetProtection algorithmName="SHA-512" hashValue="lDiRg/qdfQ0yFhFgHmAGSotYkmdBwX4S4amPLxzg/XGWLYf+3nL0uVNrEwycYQ2XqLvNBC7OgNjT8H8lddG/ng==" saltValue="Afe2mN2ydsmNU8fwIt8hHA==" spinCount="100000" sheet="1" formatColumns="0" formatRows="0"/>
  <protectedRanges>
    <protectedRange sqref="G15 I15 K15 M15 O15 Q15 S15 W15" name="Range9"/>
  </protectedRanges>
  <mergeCells count="12">
    <mergeCell ref="B32:F32"/>
    <mergeCell ref="B26:F26"/>
    <mergeCell ref="B27:F27"/>
    <mergeCell ref="B28:F28"/>
    <mergeCell ref="B29:F29"/>
    <mergeCell ref="B30:F30"/>
    <mergeCell ref="B31:F31"/>
    <mergeCell ref="A1:B1"/>
    <mergeCell ref="G10:U10"/>
    <mergeCell ref="B15:E15"/>
    <mergeCell ref="C2:E2"/>
    <mergeCell ref="B3:B5"/>
  </mergeCell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0.499984740745262"/>
  </sheetPr>
  <dimension ref="A1:AO44"/>
  <sheetViews>
    <sheetView zoomScale="90" zoomScaleNormal="90" workbookViewId="0"/>
  </sheetViews>
  <sheetFormatPr defaultColWidth="8.88671875" defaultRowHeight="13.2" x14ac:dyDescent="0.25"/>
  <cols>
    <col min="1" max="1" width="2.109375" style="222" customWidth="1"/>
    <col min="2" max="6" width="8.88671875" style="222"/>
    <col min="7" max="7" width="24" style="222" customWidth="1"/>
    <col min="8" max="8" width="12.44140625" style="222" customWidth="1"/>
    <col min="9" max="9" width="1" style="222" customWidth="1"/>
    <col min="10" max="10" width="12.44140625" style="222" customWidth="1"/>
    <col min="11" max="11" width="1" style="222" customWidth="1"/>
    <col min="12" max="12" width="12.44140625" style="222" customWidth="1"/>
    <col min="13" max="13" width="1" style="222" customWidth="1"/>
    <col min="14" max="14" width="12.44140625" style="222" customWidth="1"/>
    <col min="15" max="15" width="1" style="222" customWidth="1"/>
    <col min="16" max="16" width="12.44140625" style="241" hidden="1" customWidth="1"/>
    <col min="17" max="17" width="1" style="222" hidden="1" customWidth="1"/>
    <col min="18" max="18" width="12.44140625" style="241" hidden="1" customWidth="1"/>
    <col min="19" max="19" width="1" style="222" hidden="1" customWidth="1"/>
    <col min="20" max="20" width="12.44140625" style="241" hidden="1" customWidth="1"/>
    <col min="21" max="21" width="1" style="241" hidden="1" customWidth="1"/>
    <col min="22" max="22" width="14.109375" style="222" customWidth="1"/>
    <col min="23" max="23" width="1.5546875" style="222" customWidth="1"/>
    <col min="24" max="24" width="82.44140625" style="222" bestFit="1" customWidth="1"/>
    <col min="25" max="16384" width="8.88671875" style="222"/>
  </cols>
  <sheetData>
    <row r="1" spans="1:41" ht="23.4" customHeight="1" x14ac:dyDescent="0.25">
      <c r="A1" s="223" t="s">
        <v>69</v>
      </c>
      <c r="B1" s="223"/>
      <c r="C1" s="224"/>
      <c r="D1" s="224"/>
      <c r="E1" s="224"/>
      <c r="F1" s="224"/>
      <c r="G1" s="224"/>
      <c r="H1" s="224"/>
      <c r="I1" s="224"/>
      <c r="J1" s="224"/>
      <c r="K1" s="224"/>
      <c r="L1" s="224"/>
      <c r="M1" s="224"/>
      <c r="N1" s="224"/>
      <c r="O1" s="224"/>
      <c r="P1" s="233"/>
      <c r="Q1" s="224"/>
      <c r="R1" s="233"/>
      <c r="S1" s="224"/>
      <c r="T1" s="233"/>
      <c r="U1" s="233"/>
      <c r="V1" s="224"/>
      <c r="W1" s="224"/>
      <c r="X1" s="224"/>
      <c r="Y1" s="224"/>
    </row>
    <row r="2" spans="1:41" ht="31.95" customHeight="1" x14ac:dyDescent="0.25">
      <c r="A2" s="224"/>
      <c r="B2" s="551" t="s">
        <v>169</v>
      </c>
      <c r="C2" s="551"/>
      <c r="D2" s="551"/>
      <c r="E2" s="551"/>
      <c r="F2" s="551"/>
      <c r="G2" s="551"/>
      <c r="H2" s="551"/>
      <c r="I2" s="551"/>
      <c r="J2" s="551"/>
      <c r="K2" s="551"/>
      <c r="L2" s="551"/>
      <c r="M2" s="551"/>
      <c r="N2" s="551"/>
      <c r="O2" s="551"/>
      <c r="P2" s="551"/>
      <c r="Q2" s="551"/>
      <c r="R2" s="551"/>
      <c r="S2" s="551"/>
      <c r="T2" s="551"/>
      <c r="U2" s="551"/>
      <c r="V2" s="551"/>
      <c r="W2" s="551"/>
      <c r="X2" s="551"/>
      <c r="Y2" s="224"/>
    </row>
    <row r="3" spans="1:41" ht="13.95" customHeight="1" thickBot="1" x14ac:dyDescent="0.3">
      <c r="A3" s="224"/>
      <c r="B3" s="224"/>
      <c r="C3" s="224"/>
      <c r="D3" s="224"/>
      <c r="E3" s="224"/>
      <c r="F3" s="224"/>
      <c r="G3" s="224"/>
      <c r="H3" s="224"/>
      <c r="I3" s="224"/>
      <c r="J3" s="224"/>
      <c r="K3" s="224"/>
      <c r="L3" s="224"/>
      <c r="M3" s="224"/>
      <c r="N3" s="224"/>
      <c r="O3" s="224"/>
      <c r="P3" s="233"/>
      <c r="Q3" s="224"/>
      <c r="R3" s="233"/>
      <c r="S3" s="224"/>
      <c r="T3" s="233"/>
      <c r="U3" s="233"/>
      <c r="V3" s="224"/>
      <c r="W3" s="224"/>
      <c r="X3" s="224"/>
      <c r="Y3" s="224"/>
    </row>
    <row r="4" spans="1:41" s="12" customFormat="1" ht="13.8" thickBot="1" x14ac:dyDescent="0.3">
      <c r="A4" s="66"/>
      <c r="B4" s="224"/>
      <c r="C4" s="224"/>
      <c r="D4" s="224"/>
      <c r="E4" s="224"/>
      <c r="F4" s="224"/>
      <c r="G4" s="224"/>
      <c r="H4" s="193" t="str">
        <f>Presupuesto!H6</f>
        <v>Actividad 1</v>
      </c>
      <c r="I4" s="71"/>
      <c r="J4" s="193" t="str">
        <f>Presupuesto!J6</f>
        <v>Actividad 2</v>
      </c>
      <c r="K4" s="71"/>
      <c r="L4" s="193" t="str">
        <f>Presupuesto!L6</f>
        <v>Actividad 3</v>
      </c>
      <c r="M4" s="70"/>
      <c r="N4" s="193" t="str">
        <f>Presupuesto!N6</f>
        <v>Actividad 4</v>
      </c>
      <c r="O4" s="71"/>
      <c r="P4" s="193" t="str">
        <f>Presupuesto!P6</f>
        <v>Actividad 5</v>
      </c>
      <c r="Q4" s="71"/>
      <c r="R4" s="193" t="str">
        <f>Presupuesto!R6</f>
        <v>Actividad 6</v>
      </c>
      <c r="S4" s="70"/>
      <c r="T4" s="193" t="str">
        <f>Presupuesto!T6</f>
        <v>Actividad 7</v>
      </c>
      <c r="U4" s="68"/>
      <c r="V4" s="193" t="s">
        <v>3</v>
      </c>
      <c r="W4" s="66"/>
      <c r="X4" s="66"/>
      <c r="Y4" s="66"/>
    </row>
    <row r="5" spans="1:41" s="12" customFormat="1" ht="11.4" x14ac:dyDescent="0.2">
      <c r="A5" s="66"/>
      <c r="B5" s="183"/>
      <c r="C5" s="183"/>
      <c r="D5" s="183"/>
      <c r="E5" s="183"/>
      <c r="F5" s="183"/>
      <c r="G5" s="66"/>
      <c r="H5" s="66"/>
      <c r="I5" s="44"/>
      <c r="J5" s="66"/>
      <c r="K5" s="44"/>
      <c r="L5" s="66"/>
      <c r="M5" s="91"/>
      <c r="N5" s="66"/>
      <c r="O5" s="66"/>
      <c r="P5" s="234"/>
      <c r="Q5" s="66"/>
      <c r="R5" s="234"/>
      <c r="S5" s="66"/>
      <c r="T5" s="234"/>
      <c r="U5" s="234"/>
      <c r="V5" s="66"/>
      <c r="W5" s="66"/>
      <c r="X5" s="124"/>
      <c r="Y5" s="124"/>
      <c r="Z5" s="18"/>
      <c r="AA5" s="18"/>
      <c r="AB5" s="18"/>
      <c r="AC5" s="18"/>
      <c r="AD5" s="18"/>
      <c r="AE5" s="18"/>
      <c r="AF5" s="18"/>
    </row>
    <row r="6" spans="1:41" s="12" customFormat="1" ht="12" x14ac:dyDescent="0.2">
      <c r="A6" s="66"/>
      <c r="B6" s="552" t="s">
        <v>99</v>
      </c>
      <c r="C6" s="553"/>
      <c r="D6" s="553"/>
      <c r="E6" s="553"/>
      <c r="F6" s="554"/>
      <c r="G6" s="66"/>
      <c r="H6" s="66"/>
      <c r="I6" s="44"/>
      <c r="J6" s="66"/>
      <c r="K6" s="44"/>
      <c r="L6" s="66"/>
      <c r="M6" s="91"/>
      <c r="N6" s="66"/>
      <c r="O6" s="66"/>
      <c r="P6" s="234"/>
      <c r="Q6" s="66"/>
      <c r="R6" s="234"/>
      <c r="S6" s="66"/>
      <c r="T6" s="234"/>
      <c r="U6" s="234"/>
      <c r="V6" s="66"/>
      <c r="W6" s="66"/>
      <c r="X6" s="66"/>
      <c r="Y6" s="66"/>
    </row>
    <row r="7" spans="1:41" s="12" customFormat="1" ht="11.4" x14ac:dyDescent="0.2">
      <c r="A7" s="66"/>
      <c r="B7" s="183" t="s">
        <v>70</v>
      </c>
      <c r="C7" s="183"/>
      <c r="D7" s="183"/>
      <c r="E7" s="183"/>
      <c r="F7" s="183"/>
      <c r="G7" s="66"/>
      <c r="H7" s="242">
        <f>(Presupuesto!H$69+Presupuesto!H$66)*Presupuesto!H22</f>
        <v>0</v>
      </c>
      <c r="I7" s="243"/>
      <c r="J7" s="242">
        <f>(Presupuesto!J$69+Presupuesto!J$66)*Presupuesto!J22</f>
        <v>0</v>
      </c>
      <c r="K7" s="44"/>
      <c r="L7" s="242">
        <f>(Presupuesto!L$69+Presupuesto!L$66)*Presupuesto!L22</f>
        <v>0</v>
      </c>
      <c r="M7" s="91"/>
      <c r="N7" s="242">
        <f>(Presupuesto!N$69+Presupuesto!N$66)*Presupuesto!N22</f>
        <v>0</v>
      </c>
      <c r="O7" s="243"/>
      <c r="P7" s="242">
        <f>(Presupuesto!P$69+Presupuesto!P$66)*Presupuesto!P22</f>
        <v>0</v>
      </c>
      <c r="Q7" s="243"/>
      <c r="R7" s="242">
        <f>(Presupuesto!R$69+Presupuesto!R$66)*Presupuesto!R22</f>
        <v>0</v>
      </c>
      <c r="S7" s="243"/>
      <c r="T7" s="242">
        <f>(Presupuesto!T$69+Presupuesto!T$66)*Presupuesto!T22</f>
        <v>0</v>
      </c>
      <c r="U7" s="244"/>
      <c r="V7" s="242">
        <f>SUM(H7:T7)</f>
        <v>0</v>
      </c>
      <c r="W7" s="66"/>
      <c r="X7" s="66" t="s">
        <v>156</v>
      </c>
      <c r="Y7" s="66"/>
      <c r="AG7" s="18"/>
    </row>
    <row r="8" spans="1:41" s="12" customFormat="1" ht="11.4" x14ac:dyDescent="0.2">
      <c r="A8" s="66"/>
      <c r="B8" s="383" t="s">
        <v>174</v>
      </c>
      <c r="C8" s="183"/>
      <c r="D8" s="183"/>
      <c r="E8" s="183"/>
      <c r="F8" s="183"/>
      <c r="G8" s="66"/>
      <c r="H8" s="245">
        <f>Presupuesto!H20</f>
        <v>0</v>
      </c>
      <c r="I8" s="243"/>
      <c r="J8" s="245">
        <f>Presupuesto!J20</f>
        <v>0</v>
      </c>
      <c r="K8" s="44"/>
      <c r="L8" s="245">
        <f>Presupuesto!L20</f>
        <v>0</v>
      </c>
      <c r="M8" s="91"/>
      <c r="N8" s="245">
        <f>Presupuesto!N20</f>
        <v>0</v>
      </c>
      <c r="O8" s="243"/>
      <c r="P8" s="245">
        <f>Presupuesto!P20</f>
        <v>0</v>
      </c>
      <c r="Q8" s="243"/>
      <c r="R8" s="245">
        <f>Presupuesto!R20</f>
        <v>0</v>
      </c>
      <c r="S8" s="243"/>
      <c r="T8" s="245">
        <f>Presupuesto!T20</f>
        <v>0</v>
      </c>
      <c r="U8" s="244"/>
      <c r="V8" s="245">
        <f>SUM(H8:T8)</f>
        <v>0</v>
      </c>
      <c r="W8" s="66"/>
      <c r="X8" s="66" t="s">
        <v>133</v>
      </c>
      <c r="Y8" s="66"/>
    </row>
    <row r="9" spans="1:41" s="12" customFormat="1" ht="12" x14ac:dyDescent="0.2">
      <c r="A9" s="66"/>
      <c r="B9" s="171" t="s">
        <v>71</v>
      </c>
      <c r="C9" s="126"/>
      <c r="D9" s="126"/>
      <c r="E9" s="126"/>
      <c r="F9" s="126"/>
      <c r="G9" s="66"/>
      <c r="H9" s="246">
        <f>SUM(H7:H8)</f>
        <v>0</v>
      </c>
      <c r="I9" s="243"/>
      <c r="J9" s="246">
        <f>SUM(J7:J8)</f>
        <v>0</v>
      </c>
      <c r="K9" s="243"/>
      <c r="L9" s="246">
        <f>SUM(L7:L8)</f>
        <v>0</v>
      </c>
      <c r="M9" s="243"/>
      <c r="N9" s="246">
        <f>SUM(N7:N8)</f>
        <v>0</v>
      </c>
      <c r="O9" s="243"/>
      <c r="P9" s="246">
        <f>SUM(P7:P8)</f>
        <v>0</v>
      </c>
      <c r="Q9" s="243"/>
      <c r="R9" s="246">
        <f>SUM(R7:R8)</f>
        <v>0</v>
      </c>
      <c r="S9" s="243"/>
      <c r="T9" s="246">
        <f>SUM(T7:T8)</f>
        <v>0</v>
      </c>
      <c r="U9" s="244"/>
      <c r="V9" s="246">
        <f>SUM(V7:V8)</f>
        <v>0</v>
      </c>
      <c r="W9" s="66"/>
      <c r="X9" s="124"/>
      <c r="Y9" s="124"/>
      <c r="Z9" s="18"/>
      <c r="AA9" s="18"/>
      <c r="AB9" s="18"/>
      <c r="AC9" s="18"/>
      <c r="AD9" s="18"/>
      <c r="AE9" s="18"/>
      <c r="AF9" s="18"/>
    </row>
    <row r="10" spans="1:41" s="12" customFormat="1" ht="5.0999999999999996" customHeight="1" x14ac:dyDescent="0.2">
      <c r="A10" s="66"/>
      <c r="B10" s="183"/>
      <c r="C10" s="183"/>
      <c r="D10" s="183"/>
      <c r="E10" s="183"/>
      <c r="F10" s="183"/>
      <c r="G10" s="66"/>
      <c r="H10" s="125"/>
      <c r="I10" s="125"/>
      <c r="J10" s="125"/>
      <c r="K10" s="125"/>
      <c r="L10" s="125"/>
      <c r="M10" s="125"/>
      <c r="N10" s="125"/>
      <c r="O10" s="125"/>
      <c r="P10" s="235"/>
      <c r="Q10" s="125"/>
      <c r="R10" s="235"/>
      <c r="S10" s="125"/>
      <c r="T10" s="235"/>
      <c r="U10" s="235"/>
      <c r="V10" s="125"/>
      <c r="W10" s="66"/>
      <c r="X10" s="124"/>
      <c r="Y10" s="124"/>
      <c r="Z10" s="18"/>
      <c r="AA10" s="18"/>
      <c r="AB10" s="18"/>
      <c r="AC10" s="18"/>
      <c r="AD10" s="18"/>
      <c r="AE10" s="18"/>
      <c r="AF10" s="18"/>
    </row>
    <row r="11" spans="1:41" s="173" customFormat="1" ht="9.6" customHeight="1" x14ac:dyDescent="0.2">
      <c r="A11" s="174"/>
      <c r="B11" s="276" t="s">
        <v>175</v>
      </c>
      <c r="C11" s="277"/>
      <c r="D11" s="277"/>
      <c r="E11" s="277"/>
      <c r="F11" s="277"/>
      <c r="G11" s="277"/>
      <c r="H11" s="279">
        <f>Presupuesto!H21</f>
        <v>0</v>
      </c>
      <c r="I11" s="279"/>
      <c r="J11" s="279">
        <f>Presupuesto!J21</f>
        <v>0</v>
      </c>
      <c r="K11" s="279"/>
      <c r="L11" s="279">
        <f>Presupuesto!L21</f>
        <v>0</v>
      </c>
      <c r="M11" s="279"/>
      <c r="N11" s="279">
        <f>Presupuesto!N21</f>
        <v>0</v>
      </c>
      <c r="O11" s="279"/>
      <c r="P11" s="279">
        <f>Presupuesto!P21</f>
        <v>0</v>
      </c>
      <c r="Q11" s="279"/>
      <c r="R11" s="279">
        <f>Presupuesto!R21</f>
        <v>0</v>
      </c>
      <c r="S11" s="279"/>
      <c r="T11" s="279">
        <f>Presupuesto!T21</f>
        <v>0</v>
      </c>
      <c r="U11" s="280"/>
      <c r="V11" s="281">
        <f>IFERROR((Presupuesto!V20-'Desglose del personal'!AH95)/Presupuesto!V9,0)</f>
        <v>0</v>
      </c>
      <c r="W11" s="174"/>
      <c r="X11" s="175"/>
      <c r="Y11" s="175"/>
      <c r="Z11" s="176"/>
      <c r="AA11" s="176"/>
      <c r="AB11" s="176"/>
      <c r="AC11" s="176"/>
      <c r="AD11" s="176"/>
      <c r="AE11" s="176"/>
      <c r="AF11" s="176"/>
      <c r="AG11" s="18"/>
      <c r="AH11" s="12"/>
      <c r="AI11" s="12"/>
      <c r="AJ11" s="12"/>
      <c r="AK11" s="12"/>
      <c r="AL11" s="12"/>
      <c r="AM11" s="12"/>
      <c r="AN11" s="12"/>
      <c r="AO11" s="12"/>
    </row>
    <row r="12" spans="1:41" s="12" customFormat="1" ht="11.4" x14ac:dyDescent="0.2">
      <c r="A12" s="66"/>
      <c r="B12" s="183"/>
      <c r="C12" s="183"/>
      <c r="D12" s="183"/>
      <c r="E12" s="183"/>
      <c r="F12" s="183"/>
      <c r="G12" s="66"/>
      <c r="H12" s="125"/>
      <c r="I12" s="125"/>
      <c r="J12" s="125"/>
      <c r="K12" s="125"/>
      <c r="L12" s="125"/>
      <c r="M12" s="125"/>
      <c r="N12" s="125"/>
      <c r="O12" s="125"/>
      <c r="P12" s="235"/>
      <c r="Q12" s="125"/>
      <c r="R12" s="235"/>
      <c r="S12" s="125"/>
      <c r="T12" s="235"/>
      <c r="U12" s="235"/>
      <c r="V12" s="125"/>
      <c r="W12" s="66"/>
      <c r="X12" s="124"/>
      <c r="Y12" s="124"/>
      <c r="Z12" s="18"/>
      <c r="AA12" s="18"/>
      <c r="AB12" s="18"/>
      <c r="AC12" s="18"/>
      <c r="AD12" s="18"/>
      <c r="AE12" s="18"/>
      <c r="AF12" s="18"/>
      <c r="AG12" s="176"/>
      <c r="AH12" s="173"/>
      <c r="AI12" s="173"/>
      <c r="AJ12" s="173"/>
      <c r="AK12" s="173"/>
      <c r="AL12" s="173"/>
      <c r="AM12" s="173"/>
      <c r="AN12" s="173"/>
      <c r="AO12" s="173"/>
    </row>
    <row r="13" spans="1:41" s="12" customFormat="1" ht="11.4" x14ac:dyDescent="0.2">
      <c r="A13" s="66"/>
      <c r="B13" s="126"/>
      <c r="C13" s="126"/>
      <c r="D13" s="126"/>
      <c r="E13" s="126"/>
      <c r="F13" s="126"/>
      <c r="G13" s="177"/>
      <c r="H13" s="178"/>
      <c r="I13" s="178"/>
      <c r="J13" s="178"/>
      <c r="K13" s="178"/>
      <c r="L13" s="178"/>
      <c r="M13" s="178"/>
      <c r="N13" s="178"/>
      <c r="O13" s="178"/>
      <c r="P13" s="236"/>
      <c r="Q13" s="178"/>
      <c r="R13" s="236"/>
      <c r="S13" s="178"/>
      <c r="T13" s="236"/>
      <c r="U13" s="236"/>
      <c r="V13" s="178"/>
      <c r="W13" s="66"/>
      <c r="X13" s="124"/>
      <c r="Y13" s="124"/>
      <c r="Z13" s="18"/>
      <c r="AA13" s="18"/>
      <c r="AB13" s="18"/>
      <c r="AC13" s="18"/>
      <c r="AD13" s="18"/>
      <c r="AE13" s="18"/>
      <c r="AF13" s="18"/>
      <c r="AG13" s="176"/>
      <c r="AH13" s="173"/>
      <c r="AI13" s="173"/>
      <c r="AJ13" s="173"/>
      <c r="AK13" s="173"/>
      <c r="AL13" s="173"/>
      <c r="AM13" s="173"/>
      <c r="AN13" s="173"/>
      <c r="AO13" s="173"/>
    </row>
    <row r="14" spans="1:41" s="12" customFormat="1" ht="12" x14ac:dyDescent="0.2">
      <c r="A14" s="66"/>
      <c r="B14" s="552" t="s">
        <v>130</v>
      </c>
      <c r="C14" s="553"/>
      <c r="D14" s="553"/>
      <c r="E14" s="553"/>
      <c r="F14" s="554"/>
      <c r="G14" s="66"/>
      <c r="H14" s="125"/>
      <c r="I14" s="125"/>
      <c r="J14" s="125"/>
      <c r="K14" s="125"/>
      <c r="L14" s="125"/>
      <c r="M14" s="125"/>
      <c r="N14" s="125"/>
      <c r="O14" s="125"/>
      <c r="P14" s="235"/>
      <c r="Q14" s="125"/>
      <c r="R14" s="235"/>
      <c r="S14" s="125"/>
      <c r="T14" s="235"/>
      <c r="U14" s="235"/>
      <c r="V14" s="125"/>
      <c r="W14" s="66"/>
      <c r="X14" s="66"/>
      <c r="Y14" s="66"/>
      <c r="AG14" s="18"/>
    </row>
    <row r="15" spans="1:41" s="12" customFormat="1" ht="11.4" x14ac:dyDescent="0.2">
      <c r="A15" s="66"/>
      <c r="B15" s="364" t="s">
        <v>70</v>
      </c>
      <c r="C15" s="183"/>
      <c r="D15" s="183"/>
      <c r="E15" s="183"/>
      <c r="F15" s="183"/>
      <c r="G15" s="66"/>
      <c r="H15" s="242">
        <f>(Presupuesto!H$69+Presupuesto!H$66)*Presupuesto!H30</f>
        <v>0</v>
      </c>
      <c r="I15" s="243"/>
      <c r="J15" s="242">
        <f>(Presupuesto!J$69+Presupuesto!J$66)*Presupuesto!J30</f>
        <v>0</v>
      </c>
      <c r="K15" s="44"/>
      <c r="L15" s="242">
        <f>(Presupuesto!L$69+Presupuesto!L$66)*Presupuesto!L30</f>
        <v>0</v>
      </c>
      <c r="M15" s="91"/>
      <c r="N15" s="242">
        <f>(Presupuesto!N$69+Presupuesto!N$66)*Presupuesto!N30</f>
        <v>0</v>
      </c>
      <c r="O15" s="243"/>
      <c r="P15" s="242">
        <f>(Presupuesto!P$69+Presupuesto!P$66)*Presupuesto!P30</f>
        <v>0</v>
      </c>
      <c r="Q15" s="243"/>
      <c r="R15" s="242">
        <f>(Presupuesto!R$69+Presupuesto!R$66)*Presupuesto!R30</f>
        <v>0</v>
      </c>
      <c r="S15" s="243"/>
      <c r="T15" s="242">
        <f>(Presupuesto!T$69+Presupuesto!T$66)*Presupuesto!T30</f>
        <v>0</v>
      </c>
      <c r="U15" s="244"/>
      <c r="V15" s="242">
        <f t="shared" ref="V15:V16" si="0">SUM(H15:T15)</f>
        <v>0</v>
      </c>
      <c r="W15" s="66"/>
      <c r="X15" s="66" t="s">
        <v>156</v>
      </c>
      <c r="Y15" s="66"/>
      <c r="AG15" s="18"/>
    </row>
    <row r="16" spans="1:41" s="12" customFormat="1" ht="11.4" x14ac:dyDescent="0.2">
      <c r="A16" s="66"/>
      <c r="B16" s="383" t="s">
        <v>174</v>
      </c>
      <c r="C16" s="183"/>
      <c r="D16" s="183"/>
      <c r="E16" s="183"/>
      <c r="F16" s="183"/>
      <c r="G16" s="66"/>
      <c r="H16" s="245">
        <f>Presupuesto!H29</f>
        <v>0</v>
      </c>
      <c r="I16" s="243"/>
      <c r="J16" s="245">
        <f>Presupuesto!J29</f>
        <v>0</v>
      </c>
      <c r="K16" s="44"/>
      <c r="L16" s="245">
        <f>Presupuesto!L29</f>
        <v>0</v>
      </c>
      <c r="M16" s="91"/>
      <c r="N16" s="245">
        <f>Presupuesto!N29</f>
        <v>0</v>
      </c>
      <c r="O16" s="243"/>
      <c r="P16" s="245">
        <f>Presupuesto!P29</f>
        <v>0</v>
      </c>
      <c r="Q16" s="243"/>
      <c r="R16" s="245">
        <f>Presupuesto!R29</f>
        <v>0</v>
      </c>
      <c r="S16" s="243"/>
      <c r="T16" s="245">
        <f>Presupuesto!T29</f>
        <v>0</v>
      </c>
      <c r="U16" s="244"/>
      <c r="V16" s="245">
        <f t="shared" si="0"/>
        <v>0</v>
      </c>
      <c r="W16" s="66"/>
      <c r="X16" s="66" t="s">
        <v>131</v>
      </c>
      <c r="Y16" s="66"/>
    </row>
    <row r="17" spans="1:41" s="12" customFormat="1" ht="12" x14ac:dyDescent="0.2">
      <c r="A17" s="66"/>
      <c r="B17" s="171" t="s">
        <v>71</v>
      </c>
      <c r="C17" s="126"/>
      <c r="D17" s="126"/>
      <c r="E17" s="126"/>
      <c r="F17" s="126"/>
      <c r="G17" s="66"/>
      <c r="H17" s="246">
        <f>SUM(H15:H16)</f>
        <v>0</v>
      </c>
      <c r="I17" s="243"/>
      <c r="J17" s="246">
        <f>SUM(J15:J16)</f>
        <v>0</v>
      </c>
      <c r="K17" s="243"/>
      <c r="L17" s="246">
        <f>SUM(L15:L16)</f>
        <v>0</v>
      </c>
      <c r="M17" s="243"/>
      <c r="N17" s="246">
        <f>SUM(N15:N16)</f>
        <v>0</v>
      </c>
      <c r="O17" s="243"/>
      <c r="P17" s="246">
        <f>SUM(P15:P16)</f>
        <v>0</v>
      </c>
      <c r="Q17" s="243"/>
      <c r="R17" s="246">
        <f>SUM(R15:R16)</f>
        <v>0</v>
      </c>
      <c r="S17" s="243"/>
      <c r="T17" s="246">
        <f>SUM(T15:T16)</f>
        <v>0</v>
      </c>
      <c r="U17" s="244"/>
      <c r="V17" s="246">
        <f>SUM(V15:V16)</f>
        <v>0</v>
      </c>
      <c r="W17" s="66"/>
      <c r="X17" s="124"/>
      <c r="Y17" s="124"/>
      <c r="Z17" s="18"/>
      <c r="AA17" s="18"/>
      <c r="AB17" s="18"/>
      <c r="AC17" s="18"/>
      <c r="AD17" s="18"/>
      <c r="AE17" s="18"/>
      <c r="AF17" s="18"/>
    </row>
    <row r="18" spans="1:41" s="12" customFormat="1" ht="5.0999999999999996" customHeight="1" x14ac:dyDescent="0.2">
      <c r="A18" s="66"/>
      <c r="B18" s="183"/>
      <c r="C18" s="183"/>
      <c r="D18" s="183"/>
      <c r="E18" s="183"/>
      <c r="F18" s="183"/>
      <c r="G18" s="66"/>
      <c r="H18" s="125"/>
      <c r="I18" s="125"/>
      <c r="J18" s="125"/>
      <c r="K18" s="125"/>
      <c r="L18" s="125"/>
      <c r="M18" s="125"/>
      <c r="N18" s="125"/>
      <c r="O18" s="125"/>
      <c r="P18" s="235"/>
      <c r="Q18" s="125"/>
      <c r="R18" s="235"/>
      <c r="S18" s="125"/>
      <c r="T18" s="235"/>
      <c r="U18" s="235"/>
      <c r="V18" s="125"/>
      <c r="W18" s="66"/>
      <c r="X18" s="124"/>
      <c r="Y18" s="124"/>
      <c r="Z18" s="18"/>
      <c r="AA18" s="18"/>
      <c r="AB18" s="18"/>
      <c r="AC18" s="18"/>
      <c r="AD18" s="18"/>
      <c r="AE18" s="18"/>
      <c r="AF18" s="18"/>
    </row>
    <row r="19" spans="1:41" s="173" customFormat="1" ht="9.6" customHeight="1" x14ac:dyDescent="0.2">
      <c r="A19" s="174"/>
      <c r="B19" s="276" t="s">
        <v>176</v>
      </c>
      <c r="C19" s="277"/>
      <c r="D19" s="277"/>
      <c r="E19" s="277"/>
      <c r="F19" s="277"/>
      <c r="G19" s="278"/>
      <c r="H19" s="282">
        <f>IF(OR(,H16=0,Presupuesto!H$11=0),0,H16/Presupuesto!H$11)</f>
        <v>0</v>
      </c>
      <c r="I19" s="282"/>
      <c r="J19" s="282">
        <f>IF(OR(,J16=0,Presupuesto!J$11=0),0,J16/Presupuesto!J$11)</f>
        <v>0</v>
      </c>
      <c r="K19" s="282">
        <f>IF(OR(,K16=0,Presupuesto!K$11=0),0,K16/Presupuesto!K$11)</f>
        <v>0</v>
      </c>
      <c r="L19" s="282">
        <f>IF(OR(,L16=0,Presupuesto!L$11=0),0,L16/Presupuesto!L$11)</f>
        <v>0</v>
      </c>
      <c r="M19" s="282">
        <f>IF(OR(,M16=0,Presupuesto!M$11=0),0,M16/Presupuesto!M$11)</f>
        <v>0</v>
      </c>
      <c r="N19" s="282">
        <f>IF(OR(,N16=0,Presupuesto!N$11=0),0,N16/Presupuesto!N$11)</f>
        <v>0</v>
      </c>
      <c r="O19" s="282">
        <f>IF(OR(,O16=0,Presupuesto!U$11=0),0,O16/Presupuesto!U$11)</f>
        <v>0</v>
      </c>
      <c r="P19" s="282">
        <f>IF(OR(,P16=0,Presupuesto!P$11=0),0,P16/Presupuesto!P$11)</f>
        <v>0</v>
      </c>
      <c r="Q19" s="282">
        <f>IF(OR(,Q16=0,Presupuesto!W$11=0),0,Q16/Presupuesto!W$11)</f>
        <v>0</v>
      </c>
      <c r="R19" s="282">
        <f>IF(OR(,R16=0,Presupuesto!R$11=0),0,R16/Presupuesto!R$11)</f>
        <v>0</v>
      </c>
      <c r="S19" s="282">
        <f>IF(OR(,S16=0,Presupuesto!Y$11=0),0,S16/Presupuesto!Y$11)</f>
        <v>0</v>
      </c>
      <c r="T19" s="282">
        <f>IF(OR(,T16=0,Presupuesto!T$11=0),0,T16/Presupuesto!T$11)</f>
        <v>0</v>
      </c>
      <c r="U19" s="283">
        <f>IF(OR(,U16=0,Presupuesto!W$11=0),0,U16/Presupuesto!W$11)</f>
        <v>0</v>
      </c>
      <c r="V19" s="284">
        <f>IF(OR(,V16=0,Presupuesto!V$11=0),0,V16/Presupuesto!V$11)</f>
        <v>0</v>
      </c>
      <c r="W19" s="174"/>
      <c r="X19" s="175"/>
      <c r="Y19" s="175"/>
      <c r="Z19" s="176"/>
      <c r="AA19" s="176"/>
      <c r="AB19" s="176"/>
      <c r="AC19" s="176"/>
      <c r="AD19" s="176"/>
      <c r="AE19" s="176"/>
      <c r="AF19" s="176"/>
      <c r="AG19" s="18"/>
      <c r="AH19" s="12"/>
      <c r="AI19" s="12"/>
      <c r="AJ19" s="12"/>
      <c r="AK19" s="12"/>
      <c r="AL19" s="12"/>
      <c r="AM19" s="12"/>
      <c r="AN19" s="12"/>
      <c r="AO19" s="12"/>
    </row>
    <row r="20" spans="1:41" s="12" customFormat="1" ht="11.4" x14ac:dyDescent="0.2">
      <c r="A20" s="66"/>
      <c r="B20" s="183"/>
      <c r="C20" s="183"/>
      <c r="D20" s="183"/>
      <c r="E20" s="183"/>
      <c r="F20" s="183"/>
      <c r="G20" s="66"/>
      <c r="H20" s="125"/>
      <c r="I20" s="125"/>
      <c r="J20" s="125"/>
      <c r="K20" s="125"/>
      <c r="L20" s="125"/>
      <c r="M20" s="125"/>
      <c r="N20" s="125"/>
      <c r="O20" s="125"/>
      <c r="P20" s="235"/>
      <c r="Q20" s="125"/>
      <c r="R20" s="235"/>
      <c r="S20" s="125"/>
      <c r="T20" s="235"/>
      <c r="U20" s="235"/>
      <c r="V20" s="125"/>
      <c r="W20" s="66"/>
      <c r="X20" s="124"/>
      <c r="Y20" s="124"/>
      <c r="Z20" s="18"/>
      <c r="AA20" s="18"/>
      <c r="AB20" s="18"/>
      <c r="AC20" s="18"/>
      <c r="AD20" s="18"/>
      <c r="AE20" s="18"/>
      <c r="AF20" s="18"/>
      <c r="AG20" s="176"/>
      <c r="AH20" s="173"/>
      <c r="AI20" s="173"/>
      <c r="AJ20" s="173"/>
      <c r="AK20" s="173"/>
      <c r="AL20" s="173"/>
      <c r="AM20" s="173"/>
      <c r="AN20" s="173"/>
      <c r="AO20" s="173"/>
    </row>
    <row r="21" spans="1:41" s="12" customFormat="1" ht="11.4" x14ac:dyDescent="0.2">
      <c r="A21" s="66"/>
      <c r="B21" s="126"/>
      <c r="C21" s="126"/>
      <c r="D21" s="126"/>
      <c r="E21" s="126"/>
      <c r="F21" s="126"/>
      <c r="G21" s="177"/>
      <c r="H21" s="178"/>
      <c r="I21" s="178"/>
      <c r="J21" s="178"/>
      <c r="K21" s="178"/>
      <c r="L21" s="178"/>
      <c r="M21" s="178"/>
      <c r="N21" s="178"/>
      <c r="O21" s="178"/>
      <c r="P21" s="236"/>
      <c r="Q21" s="178"/>
      <c r="R21" s="236"/>
      <c r="S21" s="178"/>
      <c r="T21" s="236"/>
      <c r="U21" s="236"/>
      <c r="V21" s="178"/>
      <c r="W21" s="66"/>
      <c r="X21" s="124"/>
      <c r="Y21" s="124"/>
      <c r="Z21" s="18"/>
      <c r="AA21" s="18"/>
      <c r="AB21" s="18"/>
      <c r="AC21" s="18"/>
      <c r="AD21" s="18"/>
      <c r="AE21" s="18"/>
      <c r="AF21" s="18"/>
      <c r="AG21" s="176"/>
      <c r="AH21" s="173"/>
      <c r="AI21" s="173"/>
      <c r="AJ21" s="173"/>
      <c r="AK21" s="173"/>
      <c r="AL21" s="173"/>
      <c r="AM21" s="173"/>
      <c r="AN21" s="173"/>
      <c r="AO21" s="173"/>
    </row>
    <row r="22" spans="1:41" s="3" customFormat="1" ht="22.5" customHeight="1" x14ac:dyDescent="0.2">
      <c r="A22" s="56"/>
      <c r="B22" s="555" t="s">
        <v>170</v>
      </c>
      <c r="C22" s="556"/>
      <c r="D22" s="556"/>
      <c r="E22" s="556"/>
      <c r="F22" s="557"/>
      <c r="G22" s="56"/>
      <c r="H22" s="127"/>
      <c r="I22" s="125"/>
      <c r="J22" s="127"/>
      <c r="K22" s="125"/>
      <c r="L22" s="127"/>
      <c r="M22" s="127"/>
      <c r="N22" s="127"/>
      <c r="O22" s="125"/>
      <c r="P22" s="237"/>
      <c r="Q22" s="125"/>
      <c r="R22" s="237"/>
      <c r="S22" s="125"/>
      <c r="T22" s="237"/>
      <c r="U22" s="235"/>
      <c r="V22" s="127"/>
      <c r="W22" s="66"/>
      <c r="X22" s="66"/>
      <c r="Y22" s="66"/>
      <c r="Z22" s="12"/>
      <c r="AA22" s="12"/>
      <c r="AB22" s="12"/>
      <c r="AC22" s="12"/>
      <c r="AD22" s="12"/>
      <c r="AE22" s="12"/>
      <c r="AF22" s="12"/>
      <c r="AG22" s="18"/>
      <c r="AH22" s="12"/>
      <c r="AI22" s="12"/>
      <c r="AJ22" s="12"/>
      <c r="AK22" s="12"/>
      <c r="AL22" s="12"/>
      <c r="AM22" s="12"/>
      <c r="AN22" s="12"/>
      <c r="AO22" s="12"/>
    </row>
    <row r="23" spans="1:41" s="3" customFormat="1" ht="11.4" x14ac:dyDescent="0.2">
      <c r="A23" s="56"/>
      <c r="B23" s="364" t="s">
        <v>70</v>
      </c>
      <c r="C23" s="183"/>
      <c r="D23" s="183"/>
      <c r="E23" s="183"/>
      <c r="F23" s="183"/>
      <c r="G23" s="56"/>
      <c r="H23" s="242">
        <f>(Presupuesto!H$69+Presupuesto!H$66)*Presupuesto!H42</f>
        <v>0</v>
      </c>
      <c r="I23" s="243"/>
      <c r="J23" s="242">
        <f>(Presupuesto!J$69+Presupuesto!J$66)*Presupuesto!J42</f>
        <v>0</v>
      </c>
      <c r="K23" s="44"/>
      <c r="L23" s="242">
        <f>(Presupuesto!L$69+Presupuesto!L$66)*Presupuesto!L42</f>
        <v>0</v>
      </c>
      <c r="M23" s="91"/>
      <c r="N23" s="242">
        <f>(Presupuesto!N$69+Presupuesto!N$66)*Presupuesto!N42</f>
        <v>0</v>
      </c>
      <c r="O23" s="243"/>
      <c r="P23" s="242">
        <f>(Presupuesto!P$69+Presupuesto!P$66)*Presupuesto!P42</f>
        <v>0</v>
      </c>
      <c r="Q23" s="243"/>
      <c r="R23" s="242">
        <f>(Presupuesto!R$69+Presupuesto!R$66)*Presupuesto!R42</f>
        <v>0</v>
      </c>
      <c r="S23" s="243"/>
      <c r="T23" s="242">
        <f>(Presupuesto!T$69+Presupuesto!T$66)*Presupuesto!T42</f>
        <v>0</v>
      </c>
      <c r="U23" s="244"/>
      <c r="V23" s="242">
        <f t="shared" ref="V23:V24" si="1">SUM(H23:T23)</f>
        <v>0</v>
      </c>
      <c r="W23" s="66"/>
      <c r="X23" s="66" t="s">
        <v>156</v>
      </c>
      <c r="Y23" s="66"/>
      <c r="Z23" s="12"/>
      <c r="AA23" s="12"/>
      <c r="AB23" s="12"/>
      <c r="AC23" s="12"/>
      <c r="AD23" s="12"/>
      <c r="AE23" s="12"/>
      <c r="AF23" s="12"/>
      <c r="AG23" s="18"/>
      <c r="AH23" s="12"/>
      <c r="AI23" s="12"/>
      <c r="AJ23" s="12"/>
      <c r="AK23" s="12"/>
      <c r="AL23" s="12"/>
      <c r="AM23" s="12"/>
      <c r="AN23" s="12"/>
      <c r="AO23" s="12"/>
    </row>
    <row r="24" spans="1:41" s="3" customFormat="1" ht="11.4" x14ac:dyDescent="0.2">
      <c r="A24" s="400"/>
      <c r="B24" s="401" t="s">
        <v>174</v>
      </c>
      <c r="C24" s="401"/>
      <c r="D24" s="401"/>
      <c r="E24" s="401"/>
      <c r="F24" s="401"/>
      <c r="G24" s="56"/>
      <c r="H24" s="245">
        <f>Presupuesto!H41</f>
        <v>0</v>
      </c>
      <c r="I24" s="243"/>
      <c r="J24" s="245">
        <f>Presupuesto!J41</f>
        <v>0</v>
      </c>
      <c r="K24" s="44"/>
      <c r="L24" s="245">
        <f>Presupuesto!L41</f>
        <v>0</v>
      </c>
      <c r="M24" s="91"/>
      <c r="N24" s="245">
        <f>Presupuesto!N41</f>
        <v>0</v>
      </c>
      <c r="O24" s="243"/>
      <c r="P24" s="245">
        <f>Presupuesto!P41</f>
        <v>0</v>
      </c>
      <c r="Q24" s="243"/>
      <c r="R24" s="245">
        <f>Presupuesto!R41</f>
        <v>0</v>
      </c>
      <c r="S24" s="243"/>
      <c r="T24" s="245">
        <f>Presupuesto!T41</f>
        <v>0</v>
      </c>
      <c r="U24" s="244"/>
      <c r="V24" s="245">
        <f t="shared" si="1"/>
        <v>0</v>
      </c>
      <c r="W24" s="66"/>
      <c r="X24" s="66" t="s">
        <v>132</v>
      </c>
      <c r="Y24" s="56"/>
      <c r="AG24" s="12"/>
    </row>
    <row r="25" spans="1:41" s="12" customFormat="1" ht="12" x14ac:dyDescent="0.2">
      <c r="A25" s="399"/>
      <c r="B25" s="66" t="s">
        <v>71</v>
      </c>
      <c r="C25" s="398"/>
      <c r="D25" s="398"/>
      <c r="E25" s="398"/>
      <c r="F25" s="398"/>
      <c r="G25" s="66"/>
      <c r="H25" s="246">
        <f>SUM(H23:H24)</f>
        <v>0</v>
      </c>
      <c r="I25" s="243"/>
      <c r="J25" s="246">
        <f>SUM(J23:J24)</f>
        <v>0</v>
      </c>
      <c r="K25" s="243"/>
      <c r="L25" s="246">
        <f>SUM(L23:L24)</f>
        <v>0</v>
      </c>
      <c r="M25" s="243"/>
      <c r="N25" s="246">
        <f>SUM(N23:N24)</f>
        <v>0</v>
      </c>
      <c r="O25" s="243"/>
      <c r="P25" s="246">
        <f>SUM(P23:P24)</f>
        <v>0</v>
      </c>
      <c r="Q25" s="243"/>
      <c r="R25" s="246">
        <f>SUM(R23:R24)</f>
        <v>0</v>
      </c>
      <c r="S25" s="243"/>
      <c r="T25" s="246">
        <f>SUM(T23:T24)</f>
        <v>0</v>
      </c>
      <c r="U25" s="244"/>
      <c r="V25" s="246">
        <f>SUM(V23:V24)</f>
        <v>0</v>
      </c>
      <c r="W25" s="66"/>
      <c r="X25" s="124"/>
      <c r="Y25" s="124"/>
      <c r="Z25" s="18"/>
      <c r="AA25" s="18"/>
      <c r="AB25" s="18"/>
      <c r="AC25" s="18"/>
      <c r="AD25" s="18"/>
      <c r="AE25" s="18"/>
      <c r="AF25" s="18"/>
      <c r="AH25" s="3"/>
      <c r="AI25" s="3"/>
      <c r="AJ25" s="3"/>
      <c r="AK25" s="3"/>
      <c r="AL25" s="3"/>
      <c r="AM25" s="3"/>
      <c r="AN25" s="3"/>
      <c r="AO25" s="3"/>
    </row>
    <row r="26" spans="1:41" s="3" customFormat="1" ht="11.4" x14ac:dyDescent="0.2">
      <c r="A26" s="56"/>
      <c r="B26" s="57"/>
      <c r="C26" s="57"/>
      <c r="D26" s="57"/>
      <c r="E26" s="57"/>
      <c r="F26" s="57"/>
      <c r="G26" s="56"/>
      <c r="H26" s="127"/>
      <c r="I26" s="125"/>
      <c r="J26" s="127"/>
      <c r="K26" s="125"/>
      <c r="L26" s="127"/>
      <c r="M26" s="127"/>
      <c r="N26" s="127"/>
      <c r="O26" s="125"/>
      <c r="P26" s="237"/>
      <c r="Q26" s="125"/>
      <c r="R26" s="237"/>
      <c r="S26" s="125"/>
      <c r="T26" s="237"/>
      <c r="U26" s="235"/>
      <c r="V26" s="127"/>
      <c r="W26" s="66"/>
      <c r="X26" s="56"/>
      <c r="Y26" s="56"/>
    </row>
    <row r="27" spans="1:41" s="3" customFormat="1" ht="11.4" x14ac:dyDescent="0.2">
      <c r="A27" s="56"/>
      <c r="B27" s="126"/>
      <c r="C27" s="126"/>
      <c r="D27" s="126"/>
      <c r="E27" s="126"/>
      <c r="F27" s="126"/>
      <c r="G27" s="177"/>
      <c r="H27" s="178"/>
      <c r="I27" s="178"/>
      <c r="J27" s="178"/>
      <c r="K27" s="178"/>
      <c r="L27" s="178"/>
      <c r="M27" s="178"/>
      <c r="N27" s="178"/>
      <c r="O27" s="178"/>
      <c r="P27" s="236"/>
      <c r="Q27" s="178"/>
      <c r="R27" s="236"/>
      <c r="S27" s="178"/>
      <c r="T27" s="236"/>
      <c r="U27" s="236"/>
      <c r="V27" s="178"/>
      <c r="W27" s="66"/>
      <c r="X27" s="56"/>
      <c r="Y27" s="56"/>
      <c r="AG27" s="18"/>
      <c r="AH27" s="12"/>
      <c r="AI27" s="12"/>
      <c r="AJ27" s="12"/>
      <c r="AK27" s="12"/>
      <c r="AL27" s="12"/>
      <c r="AM27" s="12"/>
      <c r="AN27" s="12"/>
      <c r="AO27" s="12"/>
    </row>
    <row r="28" spans="1:41" s="3" customFormat="1" ht="11.4" x14ac:dyDescent="0.2">
      <c r="A28" s="56"/>
      <c r="B28" s="126"/>
      <c r="C28" s="252"/>
      <c r="D28" s="126"/>
      <c r="E28" s="126"/>
      <c r="F28" s="126"/>
      <c r="G28" s="177"/>
      <c r="H28" s="178"/>
      <c r="I28" s="178"/>
      <c r="J28" s="178"/>
      <c r="K28" s="178"/>
      <c r="L28" s="178"/>
      <c r="M28" s="178"/>
      <c r="N28" s="178"/>
      <c r="O28" s="178"/>
      <c r="P28" s="236"/>
      <c r="Q28" s="178"/>
      <c r="R28" s="236"/>
      <c r="S28" s="178"/>
      <c r="T28" s="236"/>
      <c r="U28" s="236"/>
      <c r="V28" s="178"/>
      <c r="W28" s="66"/>
      <c r="X28" s="56"/>
      <c r="Y28" s="56"/>
      <c r="AG28" s="18"/>
      <c r="AH28" s="12"/>
      <c r="AI28" s="12"/>
      <c r="AJ28" s="12"/>
      <c r="AK28" s="12"/>
      <c r="AL28" s="12"/>
      <c r="AM28" s="12"/>
      <c r="AN28" s="12"/>
      <c r="AO28" s="12"/>
    </row>
    <row r="29" spans="1:41" s="3" customFormat="1" ht="12" x14ac:dyDescent="0.2">
      <c r="A29" s="56"/>
      <c r="B29" s="552" t="s">
        <v>100</v>
      </c>
      <c r="C29" s="553"/>
      <c r="D29" s="553"/>
      <c r="E29" s="553"/>
      <c r="F29" s="554"/>
      <c r="G29" s="56"/>
      <c r="H29" s="127"/>
      <c r="I29" s="125"/>
      <c r="J29" s="127"/>
      <c r="K29" s="125"/>
      <c r="L29" s="127"/>
      <c r="M29" s="127"/>
      <c r="N29" s="127"/>
      <c r="O29" s="125"/>
      <c r="P29" s="237"/>
      <c r="Q29" s="125"/>
      <c r="R29" s="237"/>
      <c r="S29" s="125"/>
      <c r="T29" s="237"/>
      <c r="U29" s="235"/>
      <c r="V29" s="127"/>
      <c r="W29" s="66"/>
      <c r="X29" s="56"/>
      <c r="Y29" s="56"/>
    </row>
    <row r="30" spans="1:41" s="3" customFormat="1" ht="11.4" x14ac:dyDescent="0.2">
      <c r="A30" s="56"/>
      <c r="B30" s="441" t="s">
        <v>257</v>
      </c>
      <c r="C30" s="441"/>
      <c r="D30" s="441"/>
      <c r="E30" s="441"/>
      <c r="F30" s="441"/>
      <c r="G30" s="56"/>
      <c r="H30" s="242">
        <f>Presupuesto!H45+(Presupuesto!H$69+Presupuesto!H$66)*Presupuesto!H52</f>
        <v>0</v>
      </c>
      <c r="I30" s="243"/>
      <c r="J30" s="242">
        <f>Presupuesto!J45+(Presupuesto!J$69+Presupuesto!J$66)*Presupuesto!J52</f>
        <v>0</v>
      </c>
      <c r="K30" s="44"/>
      <c r="L30" s="242">
        <f>Presupuesto!L45+(Presupuesto!L$69+Presupuesto!L$66)*Presupuesto!L52</f>
        <v>0</v>
      </c>
      <c r="M30" s="91"/>
      <c r="N30" s="242">
        <f>Presupuesto!N45+(Presupuesto!N$69+Presupuesto!N$66)*Presupuesto!N52</f>
        <v>0</v>
      </c>
      <c r="O30" s="243"/>
      <c r="P30" s="242">
        <f>Presupuesto!P45+(Presupuesto!P$69+Presupuesto!P$66)*Presupuesto!P52</f>
        <v>0</v>
      </c>
      <c r="Q30" s="243"/>
      <c r="R30" s="242">
        <f>Presupuesto!R45+(Presupuesto!R$69+Presupuesto!R$66)*Presupuesto!R52</f>
        <v>0</v>
      </c>
      <c r="S30" s="243"/>
      <c r="T30" s="242">
        <f>Presupuesto!T45+(Presupuesto!T$69+Presupuesto!T$66)*Presupuesto!T52</f>
        <v>0</v>
      </c>
      <c r="U30" s="244"/>
      <c r="V30" s="242">
        <f t="shared" ref="V30:V32" si="2">SUM(H30:T30)</f>
        <v>0</v>
      </c>
      <c r="W30" s="66"/>
      <c r="X30" s="66" t="s">
        <v>260</v>
      </c>
      <c r="Y30" s="56"/>
    </row>
    <row r="31" spans="1:41" s="3" customFormat="1" ht="11.4" x14ac:dyDescent="0.2">
      <c r="A31" s="56"/>
      <c r="B31" s="441" t="s">
        <v>258</v>
      </c>
      <c r="C31" s="441"/>
      <c r="D31" s="441"/>
      <c r="E31" s="441"/>
      <c r="F31" s="441"/>
      <c r="G31" s="56"/>
      <c r="H31" s="247">
        <f>Presupuesto!H46+Presupuesto!H47+(Presupuesto!H$69+Presupuesto!H$66)*(Presupuesto!H53+Presupuesto!H54)</f>
        <v>0</v>
      </c>
      <c r="I31" s="243"/>
      <c r="J31" s="247">
        <f>Presupuesto!J46+Presupuesto!J47+(Presupuesto!J$69+Presupuesto!J$66)*(Presupuesto!J53+Presupuesto!J54)</f>
        <v>0</v>
      </c>
      <c r="K31" s="44"/>
      <c r="L31" s="247">
        <f>Presupuesto!L46+Presupuesto!L47+(Presupuesto!L$69+Presupuesto!L$66)*(Presupuesto!L53+Presupuesto!L54)</f>
        <v>0</v>
      </c>
      <c r="M31" s="91"/>
      <c r="N31" s="247">
        <f>Presupuesto!N46+Presupuesto!N47+(Presupuesto!N$69+Presupuesto!N$66)*(Presupuesto!N53+Presupuesto!N54)</f>
        <v>0</v>
      </c>
      <c r="O31" s="243"/>
      <c r="P31" s="247">
        <f>Presupuesto!P46+Presupuesto!P47+(Presupuesto!P$69+Presupuesto!P$66)*(Presupuesto!P53+Presupuesto!P54)</f>
        <v>0</v>
      </c>
      <c r="Q31" s="243"/>
      <c r="R31" s="247">
        <f>Presupuesto!R46+Presupuesto!R47+(Presupuesto!R$69+Presupuesto!R$66)*(Presupuesto!R53+Presupuesto!R54)</f>
        <v>0</v>
      </c>
      <c r="S31" s="243"/>
      <c r="T31" s="247">
        <f>Presupuesto!T46+Presupuesto!T47+(Presupuesto!T$69+Presupuesto!T$66)*(Presupuesto!T53+Presupuesto!T54)</f>
        <v>0</v>
      </c>
      <c r="U31" s="244"/>
      <c r="V31" s="247">
        <f t="shared" si="2"/>
        <v>0</v>
      </c>
      <c r="W31" s="66"/>
      <c r="X31" s="66" t="s">
        <v>261</v>
      </c>
      <c r="Y31" s="56"/>
    </row>
    <row r="32" spans="1:41" s="3" customFormat="1" ht="11.4" x14ac:dyDescent="0.2">
      <c r="A32" s="56"/>
      <c r="B32" s="441" t="s">
        <v>259</v>
      </c>
      <c r="C32" s="57"/>
      <c r="D32" s="57"/>
      <c r="E32" s="57"/>
      <c r="F32" s="57"/>
      <c r="G32" s="56"/>
      <c r="H32" s="247">
        <f>Presupuesto!H48+Presupuesto!H49+(Presupuesto!H$69+Presupuesto!H$66)*(Presupuesto!H55+Presupuesto!H56)</f>
        <v>0</v>
      </c>
      <c r="I32" s="243"/>
      <c r="J32" s="247">
        <f>Presupuesto!J48+Presupuesto!J49+(Presupuesto!J$69+Presupuesto!J$66)*(Presupuesto!J55+Presupuesto!J56)</f>
        <v>0</v>
      </c>
      <c r="K32" s="44"/>
      <c r="L32" s="247">
        <f>Presupuesto!L48+Presupuesto!L49+(Presupuesto!L$69+Presupuesto!L$66)*(Presupuesto!L55+Presupuesto!L56)</f>
        <v>0</v>
      </c>
      <c r="M32" s="91"/>
      <c r="N32" s="247">
        <f>Presupuesto!N48+Presupuesto!N49+(Presupuesto!N$69+Presupuesto!N$66)*(Presupuesto!N55+Presupuesto!N56)</f>
        <v>0</v>
      </c>
      <c r="O32" s="243"/>
      <c r="P32" s="247">
        <f>Presupuesto!P48+Presupuesto!P49+(Presupuesto!P$69+Presupuesto!P$66)*(Presupuesto!P55+Presupuesto!P56)</f>
        <v>0</v>
      </c>
      <c r="Q32" s="243"/>
      <c r="R32" s="247">
        <f>Presupuesto!R48+Presupuesto!R49+(Presupuesto!R$69+Presupuesto!R$66)*(Presupuesto!R55+Presupuesto!R56)</f>
        <v>0</v>
      </c>
      <c r="S32" s="243"/>
      <c r="T32" s="247">
        <f>Presupuesto!T48+Presupuesto!T49+(Presupuesto!T$69+Presupuesto!T$66)*(Presupuesto!T55+Presupuesto!T56)</f>
        <v>0</v>
      </c>
      <c r="U32" s="244"/>
      <c r="V32" s="247">
        <f t="shared" si="2"/>
        <v>0</v>
      </c>
      <c r="W32" s="66"/>
      <c r="X32" s="66" t="s">
        <v>262</v>
      </c>
      <c r="Y32" s="56"/>
    </row>
    <row r="33" spans="1:28" s="3" customFormat="1" ht="12" x14ac:dyDescent="0.2">
      <c r="A33" s="56"/>
      <c r="B33" s="171" t="s">
        <v>0</v>
      </c>
      <c r="C33" s="126"/>
      <c r="D33" s="126"/>
      <c r="E33" s="126"/>
      <c r="F33" s="126"/>
      <c r="G33" s="56"/>
      <c r="H33" s="246">
        <f>SUM(H30:H32)</f>
        <v>0</v>
      </c>
      <c r="I33" s="243"/>
      <c r="J33" s="246">
        <f>SUM(J30:J32)</f>
        <v>0</v>
      </c>
      <c r="K33" s="243"/>
      <c r="L33" s="246">
        <f>SUM(L30:L32)</f>
        <v>0</v>
      </c>
      <c r="M33" s="243"/>
      <c r="N33" s="246">
        <f>SUM(N30:N32)</f>
        <v>0</v>
      </c>
      <c r="O33" s="243"/>
      <c r="P33" s="246">
        <f>SUM(P30:P32)</f>
        <v>0</v>
      </c>
      <c r="Q33" s="243"/>
      <c r="R33" s="246">
        <f>SUM(R30:R32)</f>
        <v>0</v>
      </c>
      <c r="S33" s="243"/>
      <c r="T33" s="246">
        <f>SUM(T30:T32)</f>
        <v>0</v>
      </c>
      <c r="U33" s="244"/>
      <c r="V33" s="246">
        <f>SUM(V30:V32)</f>
        <v>0</v>
      </c>
      <c r="W33" s="66"/>
      <c r="X33" s="56"/>
      <c r="Y33" s="56"/>
    </row>
    <row r="34" spans="1:28" s="3" customFormat="1" ht="5.4" customHeight="1" thickBot="1" x14ac:dyDescent="0.25">
      <c r="A34" s="56"/>
      <c r="B34" s="57"/>
      <c r="C34" s="57"/>
      <c r="D34" s="57"/>
      <c r="E34" s="57"/>
      <c r="F34" s="57"/>
      <c r="G34" s="56"/>
      <c r="H34" s="33"/>
      <c r="I34" s="243"/>
      <c r="J34" s="33"/>
      <c r="K34" s="243"/>
      <c r="L34" s="33"/>
      <c r="M34" s="33"/>
      <c r="N34" s="33"/>
      <c r="O34" s="243"/>
      <c r="P34" s="33"/>
      <c r="Q34" s="243"/>
      <c r="R34" s="33"/>
      <c r="S34" s="243"/>
      <c r="T34" s="33"/>
      <c r="U34" s="244"/>
      <c r="V34" s="33"/>
      <c r="W34" s="66"/>
      <c r="X34" s="56"/>
      <c r="Y34" s="56"/>
    </row>
    <row r="35" spans="1:28" s="3" customFormat="1" ht="12.6" thickBot="1" x14ac:dyDescent="0.3">
      <c r="A35" s="56"/>
      <c r="B35" s="181" t="s">
        <v>72</v>
      </c>
      <c r="C35" s="182"/>
      <c r="D35" s="182"/>
      <c r="E35" s="182"/>
      <c r="F35" s="182"/>
      <c r="G35" s="172"/>
      <c r="H35" s="248">
        <f>H33+H25+H17+H9</f>
        <v>0</v>
      </c>
      <c r="I35" s="249"/>
      <c r="J35" s="248">
        <f>J33+J25+J17+J9</f>
        <v>0</v>
      </c>
      <c r="K35" s="249"/>
      <c r="L35" s="248">
        <f>L33+L25+L17+L9</f>
        <v>0</v>
      </c>
      <c r="M35" s="249"/>
      <c r="N35" s="248">
        <f>N33+N25+N17+N9</f>
        <v>0</v>
      </c>
      <c r="O35" s="249"/>
      <c r="P35" s="248">
        <f>P33+P25+P17+P9</f>
        <v>0</v>
      </c>
      <c r="Q35" s="249"/>
      <c r="R35" s="248">
        <f>R33+R25+R17+R9</f>
        <v>0</v>
      </c>
      <c r="S35" s="249"/>
      <c r="T35" s="248">
        <f>T33+T25+T17+T9</f>
        <v>0</v>
      </c>
      <c r="U35" s="250"/>
      <c r="V35" s="251">
        <f>SUM(H35:T35)</f>
        <v>0</v>
      </c>
      <c r="W35" s="66"/>
      <c r="X35" s="56"/>
      <c r="Y35" s="56"/>
    </row>
    <row r="36" spans="1:28" s="3" customFormat="1" ht="11.4" x14ac:dyDescent="0.2">
      <c r="A36" s="56"/>
      <c r="B36" s="57"/>
      <c r="C36" s="57"/>
      <c r="D36" s="57"/>
      <c r="E36" s="57"/>
      <c r="F36" s="57"/>
      <c r="G36" s="56"/>
      <c r="H36" s="56"/>
      <c r="I36" s="66"/>
      <c r="J36" s="56"/>
      <c r="K36" s="66"/>
      <c r="L36" s="56"/>
      <c r="M36" s="56"/>
      <c r="N36" s="56"/>
      <c r="O36" s="66"/>
      <c r="P36" s="238"/>
      <c r="Q36" s="66"/>
      <c r="R36" s="238"/>
      <c r="S36" s="66"/>
      <c r="T36" s="238"/>
      <c r="U36" s="234"/>
      <c r="V36" s="56"/>
      <c r="W36" s="66"/>
      <c r="X36" s="56"/>
      <c r="Y36" s="56"/>
    </row>
    <row r="37" spans="1:28" s="3" customFormat="1" ht="11.4" customHeight="1" x14ac:dyDescent="0.2">
      <c r="A37" s="56"/>
      <c r="B37" s="550" t="s">
        <v>263</v>
      </c>
      <c r="C37" s="550"/>
      <c r="D37" s="550"/>
      <c r="E37" s="550"/>
      <c r="F37" s="550"/>
      <c r="G37" s="550"/>
      <c r="H37" s="550"/>
      <c r="I37" s="550"/>
      <c r="J37" s="550"/>
      <c r="K37" s="550"/>
      <c r="L37" s="550"/>
      <c r="M37" s="550"/>
      <c r="N37" s="550"/>
      <c r="O37" s="371"/>
      <c r="P37" s="371"/>
      <c r="Q37" s="371"/>
      <c r="R37" s="371"/>
      <c r="S37" s="371"/>
      <c r="T37" s="371"/>
      <c r="U37" s="371"/>
      <c r="V37" s="371"/>
      <c r="W37" s="371"/>
      <c r="X37" s="371"/>
      <c r="Y37" s="371"/>
      <c r="Z37" s="371"/>
      <c r="AA37" s="371"/>
      <c r="AB37" s="371"/>
    </row>
    <row r="38" spans="1:28" s="3" customFormat="1" ht="11.4" x14ac:dyDescent="0.2">
      <c r="A38" s="56"/>
      <c r="B38" s="550"/>
      <c r="C38" s="550"/>
      <c r="D38" s="550"/>
      <c r="E38" s="550"/>
      <c r="F38" s="550"/>
      <c r="G38" s="550"/>
      <c r="H38" s="550"/>
      <c r="I38" s="550"/>
      <c r="J38" s="550"/>
      <c r="K38" s="550"/>
      <c r="L38" s="550"/>
      <c r="M38" s="550"/>
      <c r="N38" s="550"/>
      <c r="O38" s="66"/>
      <c r="P38" s="238"/>
      <c r="Q38" s="66"/>
      <c r="R38" s="238"/>
      <c r="S38" s="66"/>
      <c r="T38" s="238"/>
      <c r="U38" s="234"/>
      <c r="V38" s="56"/>
      <c r="W38" s="66"/>
      <c r="X38" s="56"/>
      <c r="Y38" s="56"/>
    </row>
    <row r="39" spans="1:28" s="3" customFormat="1" ht="11.4" x14ac:dyDescent="0.2">
      <c r="B39" s="550"/>
      <c r="C39" s="550"/>
      <c r="D39" s="550"/>
      <c r="E39" s="550"/>
      <c r="F39" s="550"/>
      <c r="G39" s="550"/>
      <c r="H39" s="550"/>
      <c r="I39" s="550"/>
      <c r="J39" s="550"/>
      <c r="K39" s="550"/>
      <c r="L39" s="550"/>
      <c r="M39" s="550"/>
      <c r="N39" s="550"/>
      <c r="O39" s="12"/>
      <c r="P39" s="239"/>
      <c r="Q39" s="12"/>
      <c r="R39" s="239"/>
      <c r="S39" s="12"/>
      <c r="T39" s="239"/>
      <c r="U39" s="240"/>
      <c r="W39" s="12"/>
    </row>
    <row r="40" spans="1:28" s="3" customFormat="1" ht="11.4" x14ac:dyDescent="0.2">
      <c r="B40" s="1"/>
      <c r="C40" s="1"/>
      <c r="D40" s="1"/>
      <c r="E40" s="1"/>
      <c r="F40" s="1"/>
      <c r="I40" s="12"/>
      <c r="K40" s="12"/>
      <c r="O40" s="12"/>
      <c r="P40" s="239"/>
      <c r="Q40" s="12"/>
      <c r="R40" s="239"/>
      <c r="S40" s="12"/>
      <c r="T40" s="239"/>
      <c r="U40" s="240"/>
      <c r="W40" s="12"/>
    </row>
    <row r="41" spans="1:28" s="3" customFormat="1" ht="11.4" x14ac:dyDescent="0.2">
      <c r="B41" s="1"/>
      <c r="C41" s="1"/>
      <c r="D41" s="1"/>
      <c r="E41" s="1"/>
      <c r="F41" s="1"/>
      <c r="I41" s="12"/>
      <c r="K41" s="12"/>
      <c r="O41" s="12"/>
      <c r="P41" s="239"/>
      <c r="Q41" s="12"/>
      <c r="R41" s="239"/>
      <c r="S41" s="12"/>
      <c r="T41" s="239"/>
      <c r="U41" s="240"/>
      <c r="W41" s="12"/>
    </row>
    <row r="42" spans="1:28" s="3" customFormat="1" ht="11.4" x14ac:dyDescent="0.2">
      <c r="B42" s="1"/>
      <c r="C42" s="1"/>
      <c r="D42" s="1"/>
      <c r="E42" s="1"/>
      <c r="F42" s="1"/>
      <c r="I42" s="12"/>
      <c r="K42" s="12"/>
      <c r="O42" s="12"/>
      <c r="P42" s="239"/>
      <c r="Q42" s="12"/>
      <c r="R42" s="239"/>
      <c r="S42" s="12"/>
      <c r="T42" s="239"/>
      <c r="U42" s="240"/>
      <c r="W42" s="12"/>
    </row>
    <row r="43" spans="1:28" s="3" customFormat="1" ht="11.4" x14ac:dyDescent="0.2">
      <c r="B43" s="1"/>
      <c r="C43" s="1"/>
      <c r="D43" s="1"/>
      <c r="E43" s="1"/>
      <c r="F43" s="1"/>
      <c r="I43" s="12"/>
      <c r="K43" s="12"/>
      <c r="O43" s="12"/>
      <c r="P43" s="239"/>
      <c r="Q43" s="12"/>
      <c r="R43" s="239"/>
      <c r="S43" s="12"/>
      <c r="T43" s="239"/>
      <c r="U43" s="240"/>
      <c r="W43" s="12"/>
    </row>
    <row r="44" spans="1:28" s="3" customFormat="1" ht="11.4" x14ac:dyDescent="0.2">
      <c r="B44" s="1"/>
      <c r="C44" s="1"/>
      <c r="D44" s="1"/>
      <c r="E44" s="1"/>
      <c r="F44" s="1"/>
      <c r="I44" s="12"/>
      <c r="K44" s="12"/>
      <c r="O44" s="12"/>
      <c r="P44" s="239"/>
      <c r="Q44" s="12"/>
      <c r="R44" s="239"/>
      <c r="S44" s="12"/>
      <c r="T44" s="239"/>
      <c r="U44" s="240"/>
      <c r="W44" s="12"/>
    </row>
  </sheetData>
  <sheetProtection algorithmName="SHA-512" hashValue="SHh9Lu6vaEWxGp5xrciDE7++SFLjJ6x2ci2YtcIuszCW0DqdSTfhMU81UFtK6A85ukfKQBp0gQmgIkvfYJC3kQ==" saltValue="RdIvB6FVV+irO+7V5hdH5Q==" spinCount="100000" sheet="1" formatColumns="0" formatRows="0"/>
  <mergeCells count="6">
    <mergeCell ref="B37:N39"/>
    <mergeCell ref="B2:X2"/>
    <mergeCell ref="B6:F6"/>
    <mergeCell ref="B14:F14"/>
    <mergeCell ref="B22:F22"/>
    <mergeCell ref="B29:F29"/>
  </mergeCells>
  <pageMargins left="0.7" right="0.7" top="0.75" bottom="0.75" header="0.3" footer="0.3"/>
  <pageSetup paperSize="9" scale="62"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E2624-DFAA-474D-8F18-14238939B697}">
  <sheetPr>
    <tabColor theme="2" tint="-0.499984740745262"/>
    <pageSetUpPr fitToPage="1"/>
  </sheetPr>
  <dimension ref="A1:X23"/>
  <sheetViews>
    <sheetView showGridLines="0" zoomScale="90" zoomScaleNormal="90" zoomScaleSheetLayoutView="110" workbookViewId="0">
      <pane xSplit="8" ySplit="6" topLeftCell="I7" activePane="bottomRight" state="frozen"/>
      <selection pane="topRight" activeCell="J1" sqref="J1"/>
      <selection pane="bottomLeft" activeCell="A7" sqref="A7"/>
      <selection pane="bottomRight" activeCell="I7" sqref="I7"/>
    </sheetView>
  </sheetViews>
  <sheetFormatPr defaultColWidth="9.109375" defaultRowHeight="11.4" x14ac:dyDescent="0.25"/>
  <cols>
    <col min="1" max="1" width="7.33203125" style="423" customWidth="1"/>
    <col min="2" max="2" width="23.33203125" style="423" customWidth="1"/>
    <col min="3" max="3" width="19.44140625" style="423" customWidth="1"/>
    <col min="4" max="4" width="35.6640625" style="423" customWidth="1"/>
    <col min="5" max="5" width="9.88671875" style="423" customWidth="1"/>
    <col min="6" max="6" width="8.109375" style="423" customWidth="1"/>
    <col min="7" max="7" width="8.5546875" style="423" bestFit="1" customWidth="1"/>
    <col min="8" max="8" width="33.109375" style="423" customWidth="1"/>
    <col min="9" max="9" width="10.88671875" style="423" bestFit="1" customWidth="1"/>
    <col min="10" max="10" width="0.88671875" style="423" customWidth="1"/>
    <col min="11" max="11" width="10.88671875" style="423" bestFit="1" customWidth="1"/>
    <col min="12" max="12" width="0.88671875" style="423" customWidth="1"/>
    <col min="13" max="13" width="10.88671875" style="423" bestFit="1" customWidth="1"/>
    <col min="14" max="14" width="0.88671875" style="423" customWidth="1"/>
    <col min="15" max="15" width="10.88671875" style="423" bestFit="1" customWidth="1"/>
    <col min="16" max="16" width="0.88671875" style="423" customWidth="1"/>
    <col min="17" max="17" width="0" style="423" hidden="1" customWidth="1"/>
    <col min="18" max="18" width="0.88671875" style="423" hidden="1" customWidth="1"/>
    <col min="19" max="19" width="0" style="423" hidden="1" customWidth="1"/>
    <col min="20" max="20" width="0.88671875" style="423" hidden="1" customWidth="1"/>
    <col min="21" max="21" width="0" style="423" hidden="1" customWidth="1"/>
    <col min="22" max="22" width="0.88671875" style="423" hidden="1" customWidth="1"/>
    <col min="23" max="16384" width="9.109375" style="423"/>
  </cols>
  <sheetData>
    <row r="1" spans="1:24" ht="13.2" x14ac:dyDescent="0.25">
      <c r="A1" s="419" t="s">
        <v>264</v>
      </c>
      <c r="B1" s="419"/>
      <c r="C1" s="420"/>
      <c r="D1" s="420"/>
      <c r="E1" s="420"/>
      <c r="F1" s="420"/>
      <c r="G1" s="420"/>
      <c r="H1" s="420"/>
      <c r="I1" s="420"/>
      <c r="J1" s="420"/>
      <c r="K1" s="420"/>
      <c r="L1" s="420"/>
      <c r="M1" s="420"/>
      <c r="N1" s="420"/>
      <c r="O1" s="421"/>
      <c r="P1" s="420"/>
      <c r="Q1" s="421"/>
      <c r="R1" s="420"/>
      <c r="S1" s="421"/>
      <c r="T1" s="420"/>
      <c r="U1" s="420"/>
      <c r="V1" s="420"/>
      <c r="W1" s="420"/>
      <c r="X1" s="422"/>
    </row>
    <row r="2" spans="1:24" ht="13.2" x14ac:dyDescent="0.25">
      <c r="A2" s="563" t="s">
        <v>265</v>
      </c>
      <c r="B2" s="563"/>
      <c r="C2" s="563"/>
      <c r="D2" s="563"/>
      <c r="E2" s="563"/>
      <c r="F2" s="563"/>
      <c r="G2" s="563"/>
      <c r="H2" s="563"/>
      <c r="I2" s="420"/>
      <c r="J2" s="420"/>
      <c r="K2" s="420"/>
      <c r="L2" s="420"/>
      <c r="M2" s="420"/>
      <c r="N2" s="420"/>
      <c r="O2" s="421"/>
      <c r="P2" s="420"/>
      <c r="Q2" s="421"/>
      <c r="R2" s="420"/>
      <c r="S2" s="421"/>
      <c r="T2" s="420"/>
      <c r="U2" s="420"/>
      <c r="V2" s="420"/>
      <c r="W2" s="420"/>
      <c r="X2" s="422"/>
    </row>
    <row r="3" spans="1:24" ht="13.2" x14ac:dyDescent="0.25">
      <c r="A3" s="564"/>
      <c r="B3" s="564"/>
      <c r="C3" s="564"/>
      <c r="D3" s="564"/>
      <c r="E3" s="564"/>
      <c r="F3" s="564"/>
      <c r="G3" s="564"/>
      <c r="H3" s="564"/>
      <c r="I3" s="420"/>
      <c r="J3" s="420"/>
      <c r="K3" s="420"/>
      <c r="L3" s="420"/>
      <c r="M3" s="420"/>
      <c r="N3" s="420"/>
      <c r="O3" s="421"/>
      <c r="P3" s="420"/>
      <c r="Q3" s="421"/>
      <c r="R3" s="420"/>
      <c r="S3" s="421"/>
      <c r="T3" s="420"/>
      <c r="U3" s="420"/>
      <c r="V3" s="420"/>
      <c r="W3" s="420"/>
      <c r="X3" s="422"/>
    </row>
    <row r="4" spans="1:24" s="426" customFormat="1" ht="12" x14ac:dyDescent="0.25">
      <c r="A4" s="558" t="s">
        <v>266</v>
      </c>
      <c r="B4" s="558"/>
      <c r="C4" s="558"/>
      <c r="D4" s="558"/>
      <c r="E4" s="558"/>
      <c r="F4" s="558"/>
      <c r="G4" s="558"/>
      <c r="H4" s="558"/>
      <c r="I4" s="559" t="s">
        <v>195</v>
      </c>
      <c r="J4" s="559"/>
      <c r="K4" s="559"/>
      <c r="L4" s="559"/>
      <c r="M4" s="559"/>
      <c r="N4" s="559"/>
      <c r="O4" s="559"/>
      <c r="P4" s="559"/>
      <c r="Q4" s="559"/>
      <c r="R4" s="559"/>
      <c r="S4" s="559"/>
      <c r="T4" s="559"/>
      <c r="U4" s="559"/>
      <c r="V4" s="559"/>
      <c r="W4" s="559"/>
      <c r="X4" s="425"/>
    </row>
    <row r="5" spans="1:24" s="426" customFormat="1" ht="33" customHeight="1" x14ac:dyDescent="0.25">
      <c r="A5" s="560" t="s">
        <v>267</v>
      </c>
      <c r="B5" s="560"/>
      <c r="C5" s="560" t="s">
        <v>268</v>
      </c>
      <c r="D5" s="560" t="s">
        <v>269</v>
      </c>
      <c r="E5" s="560" t="s">
        <v>196</v>
      </c>
      <c r="F5" s="560" t="s">
        <v>197</v>
      </c>
      <c r="G5" s="560" t="s">
        <v>198</v>
      </c>
      <c r="H5" s="560" t="s">
        <v>199</v>
      </c>
      <c r="I5" s="561" t="str">
        <f>'Consolidación del presupuesto'!H4</f>
        <v>Actividad 1</v>
      </c>
      <c r="J5" s="424"/>
      <c r="K5" s="561" t="str">
        <f>'Consolidación del presupuesto'!J4</f>
        <v>Actividad 2</v>
      </c>
      <c r="L5" s="424"/>
      <c r="M5" s="561" t="str">
        <f>'Consolidación del presupuesto'!L4</f>
        <v>Actividad 3</v>
      </c>
      <c r="N5" s="424"/>
      <c r="O5" s="561" t="str">
        <f>'Consolidación del presupuesto'!N4</f>
        <v>Actividad 4</v>
      </c>
      <c r="P5" s="424"/>
      <c r="Q5" s="561" t="str">
        <f>'Consolidación del presupuesto'!P4</f>
        <v>Actividad 5</v>
      </c>
      <c r="R5" s="424"/>
      <c r="S5" s="561" t="str">
        <f>'Consolidación del presupuesto'!R4</f>
        <v>Actividad 6</v>
      </c>
      <c r="T5" s="424"/>
      <c r="U5" s="561" t="str">
        <f>'Consolidación del presupuesto'!T4</f>
        <v>Actividad 7</v>
      </c>
      <c r="V5" s="424"/>
      <c r="W5" s="561" t="str">
        <f>'Consolidación del presupuesto'!V4</f>
        <v>TOTAL</v>
      </c>
      <c r="X5" s="425"/>
    </row>
    <row r="6" spans="1:24" s="426" customFormat="1" ht="16.8" customHeight="1" x14ac:dyDescent="0.25">
      <c r="A6" s="427" t="s">
        <v>270</v>
      </c>
      <c r="B6" s="427" t="s">
        <v>271</v>
      </c>
      <c r="C6" s="560"/>
      <c r="D6" s="560"/>
      <c r="E6" s="560"/>
      <c r="F6" s="560"/>
      <c r="G6" s="560"/>
      <c r="H6" s="560"/>
      <c r="I6" s="562"/>
      <c r="J6" s="428"/>
      <c r="K6" s="562"/>
      <c r="L6" s="428"/>
      <c r="M6" s="562"/>
      <c r="N6" s="428"/>
      <c r="O6" s="562"/>
      <c r="P6" s="428"/>
      <c r="Q6" s="562"/>
      <c r="R6" s="428"/>
      <c r="S6" s="562"/>
      <c r="T6" s="428"/>
      <c r="U6" s="562"/>
      <c r="V6" s="428"/>
      <c r="W6" s="562"/>
      <c r="X6" s="425"/>
    </row>
    <row r="7" spans="1:24" ht="45.6" x14ac:dyDescent="0.25">
      <c r="A7" s="429" t="s">
        <v>200</v>
      </c>
      <c r="B7" s="429" t="s">
        <v>99</v>
      </c>
      <c r="C7" s="429" t="s">
        <v>272</v>
      </c>
      <c r="D7" s="430" t="s">
        <v>273</v>
      </c>
      <c r="E7" s="431" t="s">
        <v>201</v>
      </c>
      <c r="F7" s="431" t="s">
        <v>202</v>
      </c>
      <c r="G7" s="431">
        <v>3600210</v>
      </c>
      <c r="H7" s="432" t="s">
        <v>203</v>
      </c>
      <c r="I7" s="433">
        <f>'Consolidación del presupuesto'!H8</f>
        <v>0</v>
      </c>
      <c r="J7" s="434"/>
      <c r="K7" s="433">
        <f>'Consolidación del presupuesto'!J8</f>
        <v>0</v>
      </c>
      <c r="L7" s="434"/>
      <c r="M7" s="433">
        <f>'Consolidación del presupuesto'!L8</f>
        <v>0</v>
      </c>
      <c r="N7" s="434"/>
      <c r="O7" s="433">
        <f>'Consolidación del presupuesto'!N8</f>
        <v>0</v>
      </c>
      <c r="P7" s="434"/>
      <c r="Q7" s="433">
        <f>'Consolidación del presupuesto'!P8</f>
        <v>0</v>
      </c>
      <c r="R7" s="434"/>
      <c r="S7" s="433">
        <f>'Consolidación del presupuesto'!R8</f>
        <v>0</v>
      </c>
      <c r="T7" s="434"/>
      <c r="U7" s="433">
        <f>'Consolidación del presupuesto'!T8</f>
        <v>0</v>
      </c>
      <c r="V7" s="434"/>
      <c r="W7" s="433">
        <f>SUM(I7:U7)</f>
        <v>0</v>
      </c>
      <c r="X7" s="422"/>
    </row>
    <row r="8" spans="1:24" ht="34.200000000000003" x14ac:dyDescent="0.25">
      <c r="A8" s="429" t="s">
        <v>204</v>
      </c>
      <c r="B8" s="429" t="s">
        <v>274</v>
      </c>
      <c r="C8" s="429" t="s">
        <v>272</v>
      </c>
      <c r="D8" s="430" t="s">
        <v>275</v>
      </c>
      <c r="E8" s="431" t="s">
        <v>205</v>
      </c>
      <c r="F8" s="431" t="s">
        <v>202</v>
      </c>
      <c r="G8" s="431">
        <v>3240010</v>
      </c>
      <c r="H8" s="432" t="s">
        <v>206</v>
      </c>
      <c r="I8" s="433">
        <f>'Consolidación del presupuesto'!H7</f>
        <v>0</v>
      </c>
      <c r="J8" s="434"/>
      <c r="K8" s="433">
        <f>'Consolidación del presupuesto'!J7</f>
        <v>0</v>
      </c>
      <c r="L8" s="434"/>
      <c r="M8" s="433">
        <f>'Consolidación del presupuesto'!L7</f>
        <v>0</v>
      </c>
      <c r="N8" s="434"/>
      <c r="O8" s="433">
        <f>'Consolidación del presupuesto'!N7</f>
        <v>0</v>
      </c>
      <c r="P8" s="434"/>
      <c r="Q8" s="433">
        <f>'Consolidación del presupuesto'!P7</f>
        <v>0</v>
      </c>
      <c r="R8" s="434"/>
      <c r="S8" s="433">
        <f>'Consolidación del presupuesto'!R7</f>
        <v>0</v>
      </c>
      <c r="T8" s="434"/>
      <c r="U8" s="433">
        <f>'Consolidación del presupuesto'!T7</f>
        <v>0</v>
      </c>
      <c r="V8" s="434"/>
      <c r="W8" s="433">
        <f t="shared" ref="W8:W22" si="0">SUM(I8:U8)</f>
        <v>0</v>
      </c>
      <c r="X8" s="422"/>
    </row>
    <row r="9" spans="1:24" s="438" customFormat="1" ht="12" x14ac:dyDescent="0.25">
      <c r="A9" s="565" t="s">
        <v>276</v>
      </c>
      <c r="B9" s="565"/>
      <c r="C9" s="565"/>
      <c r="D9" s="565"/>
      <c r="E9" s="565"/>
      <c r="F9" s="565"/>
      <c r="G9" s="565"/>
      <c r="H9" s="565"/>
      <c r="I9" s="435">
        <f t="shared" ref="I9" si="1">SUM(I7:I8)</f>
        <v>0</v>
      </c>
      <c r="J9" s="436"/>
      <c r="K9" s="435">
        <f t="shared" ref="K9" si="2">SUM(K7:K8)</f>
        <v>0</v>
      </c>
      <c r="L9" s="436"/>
      <c r="M9" s="435">
        <f t="shared" ref="M9" si="3">SUM(M7:M8)</f>
        <v>0</v>
      </c>
      <c r="N9" s="436"/>
      <c r="O9" s="435">
        <f t="shared" ref="O9" si="4">SUM(O7:O8)</f>
        <v>0</v>
      </c>
      <c r="P9" s="436"/>
      <c r="Q9" s="435">
        <f t="shared" ref="Q9" si="5">SUM(Q7:Q8)</f>
        <v>0</v>
      </c>
      <c r="R9" s="436"/>
      <c r="S9" s="435">
        <f t="shared" ref="S9" si="6">SUM(S7:S8)</f>
        <v>0</v>
      </c>
      <c r="T9" s="436"/>
      <c r="U9" s="435">
        <f t="shared" ref="U9" si="7">SUM(U7:U8)</f>
        <v>0</v>
      </c>
      <c r="V9" s="436"/>
      <c r="W9" s="435">
        <f t="shared" si="0"/>
        <v>0</v>
      </c>
      <c r="X9" s="437"/>
    </row>
    <row r="10" spans="1:24" ht="45.6" x14ac:dyDescent="0.25">
      <c r="A10" s="431" t="s">
        <v>207</v>
      </c>
      <c r="B10" s="431" t="s">
        <v>277</v>
      </c>
      <c r="C10" s="431" t="s">
        <v>278</v>
      </c>
      <c r="D10" s="432" t="s">
        <v>279</v>
      </c>
      <c r="E10" s="431" t="s">
        <v>201</v>
      </c>
      <c r="F10" s="431" t="s">
        <v>208</v>
      </c>
      <c r="G10" s="431">
        <v>3600210</v>
      </c>
      <c r="H10" s="432" t="s">
        <v>203</v>
      </c>
      <c r="I10" s="433">
        <f>'Consolidación del presupuesto'!H16</f>
        <v>0</v>
      </c>
      <c r="J10" s="434"/>
      <c r="K10" s="433">
        <f>'Consolidación del presupuesto'!J16</f>
        <v>0</v>
      </c>
      <c r="L10" s="434"/>
      <c r="M10" s="433">
        <f>'Consolidación del presupuesto'!L16</f>
        <v>0</v>
      </c>
      <c r="N10" s="434"/>
      <c r="O10" s="433">
        <f>'Consolidación del presupuesto'!N16</f>
        <v>0</v>
      </c>
      <c r="P10" s="434"/>
      <c r="Q10" s="433">
        <f>'Consolidación del presupuesto'!P16</f>
        <v>0</v>
      </c>
      <c r="R10" s="434"/>
      <c r="S10" s="433">
        <f>'Consolidación del presupuesto'!R16</f>
        <v>0</v>
      </c>
      <c r="T10" s="434"/>
      <c r="U10" s="433">
        <f>'Consolidación del presupuesto'!T16</f>
        <v>0</v>
      </c>
      <c r="V10" s="434"/>
      <c r="W10" s="433">
        <f t="shared" si="0"/>
        <v>0</v>
      </c>
      <c r="X10" s="422"/>
    </row>
    <row r="11" spans="1:24" ht="34.200000000000003" x14ac:dyDescent="0.25">
      <c r="A11" s="431" t="s">
        <v>204</v>
      </c>
      <c r="B11" s="431" t="s">
        <v>274</v>
      </c>
      <c r="C11" s="431" t="s">
        <v>278</v>
      </c>
      <c r="D11" s="432" t="s">
        <v>280</v>
      </c>
      <c r="E11" s="431" t="s">
        <v>205</v>
      </c>
      <c r="F11" s="431" t="s">
        <v>208</v>
      </c>
      <c r="G11" s="431">
        <v>3240010</v>
      </c>
      <c r="H11" s="432" t="s">
        <v>206</v>
      </c>
      <c r="I11" s="433">
        <f>'Consolidación del presupuesto'!H15</f>
        <v>0</v>
      </c>
      <c r="J11" s="434"/>
      <c r="K11" s="433">
        <f>'Consolidación del presupuesto'!J15</f>
        <v>0</v>
      </c>
      <c r="L11" s="434"/>
      <c r="M11" s="433">
        <f>'Consolidación del presupuesto'!L15</f>
        <v>0</v>
      </c>
      <c r="N11" s="434"/>
      <c r="O11" s="433">
        <f>'Consolidación del presupuesto'!N15</f>
        <v>0</v>
      </c>
      <c r="P11" s="434"/>
      <c r="Q11" s="433">
        <f>'Consolidación del presupuesto'!P15</f>
        <v>0</v>
      </c>
      <c r="R11" s="434"/>
      <c r="S11" s="433">
        <f>'Consolidación del presupuesto'!R15</f>
        <v>0</v>
      </c>
      <c r="T11" s="434"/>
      <c r="U11" s="433">
        <f>'Consolidación del presupuesto'!T15</f>
        <v>0</v>
      </c>
      <c r="V11" s="434"/>
      <c r="W11" s="433">
        <f t="shared" si="0"/>
        <v>0</v>
      </c>
      <c r="X11" s="422"/>
    </row>
    <row r="12" spans="1:24" s="438" customFormat="1" ht="12" x14ac:dyDescent="0.25">
      <c r="A12" s="565" t="s">
        <v>281</v>
      </c>
      <c r="B12" s="565"/>
      <c r="C12" s="565"/>
      <c r="D12" s="565"/>
      <c r="E12" s="565"/>
      <c r="F12" s="565"/>
      <c r="G12" s="565"/>
      <c r="H12" s="565"/>
      <c r="I12" s="435">
        <f t="shared" ref="I12" si="8">SUM(I10:I11)</f>
        <v>0</v>
      </c>
      <c r="J12" s="436"/>
      <c r="K12" s="435">
        <f t="shared" ref="K12" si="9">SUM(K10:K11)</f>
        <v>0</v>
      </c>
      <c r="L12" s="436"/>
      <c r="M12" s="435">
        <f t="shared" ref="M12" si="10">SUM(M10:M11)</f>
        <v>0</v>
      </c>
      <c r="N12" s="436"/>
      <c r="O12" s="435">
        <f t="shared" ref="O12" si="11">SUM(O10:O11)</f>
        <v>0</v>
      </c>
      <c r="P12" s="436"/>
      <c r="Q12" s="435">
        <f t="shared" ref="Q12" si="12">SUM(Q10:Q11)</f>
        <v>0</v>
      </c>
      <c r="R12" s="436"/>
      <c r="S12" s="435">
        <f t="shared" ref="S12" si="13">SUM(S10:S11)</f>
        <v>0</v>
      </c>
      <c r="T12" s="436"/>
      <c r="U12" s="435">
        <f t="shared" ref="U12" si="14">SUM(U10:U11)</f>
        <v>0</v>
      </c>
      <c r="V12" s="436"/>
      <c r="W12" s="435">
        <f t="shared" si="0"/>
        <v>0</v>
      </c>
      <c r="X12" s="437"/>
    </row>
    <row r="13" spans="1:24" ht="45.6" x14ac:dyDescent="0.25">
      <c r="A13" s="431" t="s">
        <v>209</v>
      </c>
      <c r="B13" s="431" t="s">
        <v>170</v>
      </c>
      <c r="C13" s="431" t="s">
        <v>282</v>
      </c>
      <c r="D13" s="432" t="s">
        <v>283</v>
      </c>
      <c r="E13" s="431" t="s">
        <v>201</v>
      </c>
      <c r="F13" s="431" t="s">
        <v>210</v>
      </c>
      <c r="G13" s="431">
        <v>3600210</v>
      </c>
      <c r="H13" s="432" t="s">
        <v>211</v>
      </c>
      <c r="I13" s="433">
        <f>'Consolidación del presupuesto'!H24</f>
        <v>0</v>
      </c>
      <c r="J13" s="434"/>
      <c r="K13" s="433">
        <f>'Consolidación del presupuesto'!J24</f>
        <v>0</v>
      </c>
      <c r="L13" s="434"/>
      <c r="M13" s="433">
        <f>'Consolidación del presupuesto'!L24</f>
        <v>0</v>
      </c>
      <c r="N13" s="434"/>
      <c r="O13" s="433">
        <f>'Consolidación del presupuesto'!N24</f>
        <v>0</v>
      </c>
      <c r="P13" s="434"/>
      <c r="Q13" s="433">
        <f>'Consolidación del presupuesto'!P24</f>
        <v>0</v>
      </c>
      <c r="R13" s="434"/>
      <c r="S13" s="433">
        <f>'Consolidación del presupuesto'!R24</f>
        <v>0</v>
      </c>
      <c r="T13" s="434"/>
      <c r="U13" s="433">
        <f>'Consolidación del presupuesto'!T24</f>
        <v>0</v>
      </c>
      <c r="V13" s="434"/>
      <c r="W13" s="433">
        <f t="shared" si="0"/>
        <v>0</v>
      </c>
      <c r="X13" s="422"/>
    </row>
    <row r="14" spans="1:24" ht="34.200000000000003" x14ac:dyDescent="0.25">
      <c r="A14" s="431" t="s">
        <v>204</v>
      </c>
      <c r="B14" s="431" t="s">
        <v>274</v>
      </c>
      <c r="C14" s="431" t="s">
        <v>282</v>
      </c>
      <c r="D14" s="432" t="s">
        <v>284</v>
      </c>
      <c r="E14" s="431" t="s">
        <v>205</v>
      </c>
      <c r="F14" s="431" t="s">
        <v>210</v>
      </c>
      <c r="G14" s="431">
        <v>3240010</v>
      </c>
      <c r="H14" s="432" t="s">
        <v>206</v>
      </c>
      <c r="I14" s="433">
        <f>'Consolidación del presupuesto'!H23</f>
        <v>0</v>
      </c>
      <c r="J14" s="434"/>
      <c r="K14" s="433">
        <f>'Consolidación del presupuesto'!J23</f>
        <v>0</v>
      </c>
      <c r="L14" s="434"/>
      <c r="M14" s="433">
        <f>'Consolidación del presupuesto'!L23</f>
        <v>0</v>
      </c>
      <c r="N14" s="434"/>
      <c r="O14" s="433">
        <f>'Consolidación del presupuesto'!N23</f>
        <v>0</v>
      </c>
      <c r="P14" s="434"/>
      <c r="Q14" s="433">
        <f>'Consolidación del presupuesto'!P23</f>
        <v>0</v>
      </c>
      <c r="R14" s="434"/>
      <c r="S14" s="433">
        <f>'Consolidación del presupuesto'!R23</f>
        <v>0</v>
      </c>
      <c r="T14" s="434"/>
      <c r="U14" s="433">
        <f>'Consolidación del presupuesto'!T23</f>
        <v>0</v>
      </c>
      <c r="V14" s="434"/>
      <c r="W14" s="433">
        <f t="shared" si="0"/>
        <v>0</v>
      </c>
      <c r="X14" s="422"/>
    </row>
    <row r="15" spans="1:24" s="438" customFormat="1" ht="12" x14ac:dyDescent="0.25">
      <c r="A15" s="565" t="s">
        <v>56</v>
      </c>
      <c r="B15" s="565"/>
      <c r="C15" s="565"/>
      <c r="D15" s="565"/>
      <c r="E15" s="565"/>
      <c r="F15" s="565"/>
      <c r="G15" s="565"/>
      <c r="H15" s="565"/>
      <c r="I15" s="435">
        <f t="shared" ref="I15" si="15">SUM(I13:I14)</f>
        <v>0</v>
      </c>
      <c r="J15" s="436"/>
      <c r="K15" s="435">
        <f t="shared" ref="K15" si="16">SUM(K13:K14)</f>
        <v>0</v>
      </c>
      <c r="L15" s="436"/>
      <c r="M15" s="435">
        <f t="shared" ref="M15" si="17">SUM(M13:M14)</f>
        <v>0</v>
      </c>
      <c r="N15" s="436"/>
      <c r="O15" s="435">
        <f t="shared" ref="O15" si="18">SUM(O13:O14)</f>
        <v>0</v>
      </c>
      <c r="P15" s="436"/>
      <c r="Q15" s="435">
        <f t="shared" ref="Q15" si="19">SUM(Q13:Q14)</f>
        <v>0</v>
      </c>
      <c r="R15" s="436"/>
      <c r="S15" s="435">
        <f t="shared" ref="S15" si="20">SUM(S13:S14)</f>
        <v>0</v>
      </c>
      <c r="T15" s="436"/>
      <c r="U15" s="435">
        <f t="shared" ref="U15" si="21">SUM(U13:U14)</f>
        <v>0</v>
      </c>
      <c r="V15" s="436"/>
      <c r="W15" s="435">
        <f t="shared" si="0"/>
        <v>0</v>
      </c>
      <c r="X15" s="437"/>
    </row>
    <row r="16" spans="1:24" x14ac:dyDescent="0.25">
      <c r="A16" s="566" t="s">
        <v>212</v>
      </c>
      <c r="B16" s="566" t="s">
        <v>286</v>
      </c>
      <c r="C16" s="566" t="s">
        <v>100</v>
      </c>
      <c r="D16" s="430" t="s">
        <v>223</v>
      </c>
      <c r="E16" s="429" t="s">
        <v>213</v>
      </c>
      <c r="F16" s="429" t="s">
        <v>214</v>
      </c>
      <c r="G16" s="429">
        <v>3302300</v>
      </c>
      <c r="H16" s="430" t="s">
        <v>215</v>
      </c>
      <c r="I16" s="433">
        <f>'Consolidación del presupuesto'!H30</f>
        <v>0</v>
      </c>
      <c r="J16" s="434"/>
      <c r="K16" s="433">
        <f>'Consolidación del presupuesto'!J30</f>
        <v>0</v>
      </c>
      <c r="L16" s="434"/>
      <c r="M16" s="433">
        <f>'Consolidación del presupuesto'!L30</f>
        <v>0</v>
      </c>
      <c r="N16" s="434"/>
      <c r="O16" s="433">
        <f>'Consolidación del presupuesto'!N30</f>
        <v>0</v>
      </c>
      <c r="P16" s="434"/>
      <c r="Q16" s="433">
        <f>'Consolidación del presupuesto'!P30</f>
        <v>0</v>
      </c>
      <c r="R16" s="434"/>
      <c r="S16" s="433">
        <f>'Consolidación del presupuesto'!R30</f>
        <v>0</v>
      </c>
      <c r="T16" s="434"/>
      <c r="U16" s="433">
        <f>'Consolidación del presupuesto'!T30</f>
        <v>0</v>
      </c>
      <c r="V16" s="434"/>
      <c r="W16" s="433">
        <f t="shared" si="0"/>
        <v>0</v>
      </c>
      <c r="X16" s="422"/>
    </row>
    <row r="17" spans="1:24" x14ac:dyDescent="0.25">
      <c r="A17" s="566"/>
      <c r="B17" s="566"/>
      <c r="C17" s="566"/>
      <c r="D17" s="430" t="s">
        <v>224</v>
      </c>
      <c r="E17" s="429" t="s">
        <v>216</v>
      </c>
      <c r="F17" s="429" t="s">
        <v>214</v>
      </c>
      <c r="G17" s="429">
        <v>3302100</v>
      </c>
      <c r="H17" s="430" t="s">
        <v>194</v>
      </c>
      <c r="I17" s="433">
        <f>Presupuesto!H46+(Presupuesto!H$69+Presupuesto!H$66)*Presupuesto!H53</f>
        <v>0</v>
      </c>
      <c r="J17" s="434"/>
      <c r="K17" s="433">
        <f>Presupuesto!J46+(Presupuesto!J$69+Presupuesto!J$66)*Presupuesto!J53</f>
        <v>0</v>
      </c>
      <c r="L17" s="434"/>
      <c r="M17" s="433">
        <f>Presupuesto!L46+(Presupuesto!L$69+Presupuesto!L$66)*Presupuesto!L53</f>
        <v>0</v>
      </c>
      <c r="N17" s="434"/>
      <c r="O17" s="433">
        <f>Presupuesto!N46+(Presupuesto!N$69+Presupuesto!N$66)*Presupuesto!N53</f>
        <v>0</v>
      </c>
      <c r="P17" s="434"/>
      <c r="Q17" s="433">
        <f>Presupuesto!P46+(Presupuesto!P$69+Presupuesto!P$66)*Presupuesto!P53</f>
        <v>0</v>
      </c>
      <c r="R17" s="434"/>
      <c r="S17" s="433">
        <f>Presupuesto!R46+(Presupuesto!R$69+Presupuesto!R$66)*Presupuesto!R53</f>
        <v>0</v>
      </c>
      <c r="T17" s="434"/>
      <c r="U17" s="433">
        <f>Presupuesto!T46+(Presupuesto!T$69+Presupuesto!T$66)*Presupuesto!T53</f>
        <v>0</v>
      </c>
      <c r="V17" s="434"/>
      <c r="W17" s="433">
        <f t="shared" si="0"/>
        <v>0</v>
      </c>
      <c r="X17" s="422"/>
    </row>
    <row r="18" spans="1:24" x14ac:dyDescent="0.25">
      <c r="A18" s="566"/>
      <c r="B18" s="566"/>
      <c r="C18" s="566"/>
      <c r="D18" s="430" t="s">
        <v>225</v>
      </c>
      <c r="E18" s="429" t="s">
        <v>217</v>
      </c>
      <c r="F18" s="429" t="s">
        <v>214</v>
      </c>
      <c r="G18" s="429">
        <v>3302200</v>
      </c>
      <c r="H18" s="430" t="s">
        <v>218</v>
      </c>
      <c r="I18" s="433">
        <f>Presupuesto!H47+(Presupuesto!H$69+Presupuesto!H$66)*Presupuesto!H54</f>
        <v>0</v>
      </c>
      <c r="J18" s="434"/>
      <c r="K18" s="433">
        <f>Presupuesto!J47+(Presupuesto!J$69+Presupuesto!J$66)*Presupuesto!J54</f>
        <v>0</v>
      </c>
      <c r="L18" s="434"/>
      <c r="M18" s="433">
        <f>Presupuesto!L47+(Presupuesto!L$69+Presupuesto!L$66)*Presupuesto!L54</f>
        <v>0</v>
      </c>
      <c r="N18" s="434"/>
      <c r="O18" s="433">
        <f>Presupuesto!N47+(Presupuesto!N$69+Presupuesto!N$66)*Presupuesto!N54</f>
        <v>0</v>
      </c>
      <c r="P18" s="434"/>
      <c r="Q18" s="433">
        <f>Presupuesto!P47+(Presupuesto!P$69+Presupuesto!P$66)*Presupuesto!P54</f>
        <v>0</v>
      </c>
      <c r="R18" s="434"/>
      <c r="S18" s="433">
        <f>Presupuesto!R47+(Presupuesto!R$69+Presupuesto!R$66)*Presupuesto!R54</f>
        <v>0</v>
      </c>
      <c r="T18" s="434"/>
      <c r="U18" s="433">
        <f>Presupuesto!T47+(Presupuesto!T$69+Presupuesto!T$66)*Presupuesto!T54</f>
        <v>0</v>
      </c>
      <c r="V18" s="434"/>
      <c r="W18" s="433">
        <f t="shared" si="0"/>
        <v>0</v>
      </c>
      <c r="X18" s="422"/>
    </row>
    <row r="19" spans="1:24" ht="22.8" x14ac:dyDescent="0.25">
      <c r="A19" s="566"/>
      <c r="B19" s="566"/>
      <c r="C19" s="566"/>
      <c r="D19" s="430" t="s">
        <v>226</v>
      </c>
      <c r="E19" s="429" t="s">
        <v>219</v>
      </c>
      <c r="F19" s="429" t="s">
        <v>214</v>
      </c>
      <c r="G19" s="429">
        <v>3300000</v>
      </c>
      <c r="H19" s="430" t="s">
        <v>220</v>
      </c>
      <c r="I19" s="433">
        <f>Presupuesto!H48+(Presupuesto!H$69+Presupuesto!H$66)*Presupuesto!H55</f>
        <v>0</v>
      </c>
      <c r="J19" s="434"/>
      <c r="K19" s="433">
        <f>Presupuesto!J48+(Presupuesto!J$69+Presupuesto!J$66)*Presupuesto!J55</f>
        <v>0</v>
      </c>
      <c r="L19" s="434"/>
      <c r="M19" s="433">
        <f>Presupuesto!L48+(Presupuesto!L$69+Presupuesto!L$66)*Presupuesto!L55</f>
        <v>0</v>
      </c>
      <c r="N19" s="434"/>
      <c r="O19" s="433">
        <f>Presupuesto!N48+(Presupuesto!N$69+Presupuesto!N$66)*Presupuesto!N55</f>
        <v>0</v>
      </c>
      <c r="P19" s="434"/>
      <c r="Q19" s="433">
        <f>Presupuesto!P48+(Presupuesto!P$69+Presupuesto!P$66)*Presupuesto!P55</f>
        <v>0</v>
      </c>
      <c r="R19" s="434"/>
      <c r="S19" s="433">
        <f>Presupuesto!R48+(Presupuesto!R$69+Presupuesto!R$66)*Presupuesto!R55</f>
        <v>0</v>
      </c>
      <c r="T19" s="434"/>
      <c r="U19" s="433">
        <f>Presupuesto!T48+(Presupuesto!T$69+Presupuesto!T$66)*Presupuesto!T55</f>
        <v>0</v>
      </c>
      <c r="V19" s="434"/>
      <c r="W19" s="433">
        <f t="shared" si="0"/>
        <v>0</v>
      </c>
      <c r="X19" s="422"/>
    </row>
    <row r="20" spans="1:24" ht="22.8" x14ac:dyDescent="0.25">
      <c r="A20" s="566"/>
      <c r="B20" s="566"/>
      <c r="C20" s="566"/>
      <c r="D20" s="430" t="s">
        <v>227</v>
      </c>
      <c r="E20" s="429" t="s">
        <v>221</v>
      </c>
      <c r="F20" s="429" t="s">
        <v>214</v>
      </c>
      <c r="G20" s="429">
        <v>7119000</v>
      </c>
      <c r="H20" s="430" t="s">
        <v>222</v>
      </c>
      <c r="I20" s="433">
        <f>Presupuesto!H49+(Presupuesto!H$69+Presupuesto!H$66)*Presupuesto!H56</f>
        <v>0</v>
      </c>
      <c r="J20" s="434"/>
      <c r="K20" s="433">
        <f>Presupuesto!J49+(Presupuesto!J$69+Presupuesto!J$66)*Presupuesto!J56</f>
        <v>0</v>
      </c>
      <c r="L20" s="434"/>
      <c r="M20" s="433">
        <f>Presupuesto!L49+(Presupuesto!L$69+Presupuesto!L$66)*Presupuesto!L56</f>
        <v>0</v>
      </c>
      <c r="N20" s="434"/>
      <c r="O20" s="433">
        <f>Presupuesto!N49+(Presupuesto!N$69+Presupuesto!N$66)*Presupuesto!N56</f>
        <v>0</v>
      </c>
      <c r="P20" s="434"/>
      <c r="Q20" s="433">
        <f>Presupuesto!P49+(Presupuesto!P$69+Presupuesto!P$66)*Presupuesto!P56</f>
        <v>0</v>
      </c>
      <c r="R20" s="434"/>
      <c r="S20" s="433">
        <f>Presupuesto!R49+(Presupuesto!R$69+Presupuesto!R$66)*Presupuesto!R56</f>
        <v>0</v>
      </c>
      <c r="T20" s="434"/>
      <c r="U20" s="433">
        <f>Presupuesto!T49+(Presupuesto!T$69+Presupuesto!T$66)*Presupuesto!T56</f>
        <v>0</v>
      </c>
      <c r="V20" s="434"/>
      <c r="W20" s="433">
        <f t="shared" si="0"/>
        <v>0</v>
      </c>
      <c r="X20" s="422"/>
    </row>
    <row r="21" spans="1:24" s="438" customFormat="1" ht="12" x14ac:dyDescent="0.25">
      <c r="A21" s="565" t="s">
        <v>285</v>
      </c>
      <c r="B21" s="565"/>
      <c r="C21" s="565"/>
      <c r="D21" s="565"/>
      <c r="E21" s="565"/>
      <c r="F21" s="565"/>
      <c r="G21" s="565"/>
      <c r="H21" s="565"/>
      <c r="I21" s="435">
        <f t="shared" ref="I21" si="22">SUM(I16:I20)</f>
        <v>0</v>
      </c>
      <c r="J21" s="436"/>
      <c r="K21" s="435">
        <f t="shared" ref="K21" si="23">SUM(K16:K20)</f>
        <v>0</v>
      </c>
      <c r="L21" s="436"/>
      <c r="M21" s="435">
        <f t="shared" ref="M21" si="24">SUM(M16:M20)</f>
        <v>0</v>
      </c>
      <c r="N21" s="436"/>
      <c r="O21" s="435">
        <f t="shared" ref="O21" si="25">SUM(O16:O20)</f>
        <v>0</v>
      </c>
      <c r="P21" s="436"/>
      <c r="Q21" s="435">
        <f t="shared" ref="Q21" si="26">SUM(Q16:Q20)</f>
        <v>0</v>
      </c>
      <c r="R21" s="436"/>
      <c r="S21" s="435">
        <f t="shared" ref="S21" si="27">SUM(S16:S20)</f>
        <v>0</v>
      </c>
      <c r="T21" s="436"/>
      <c r="U21" s="435">
        <f t="shared" ref="U21" si="28">SUM(U16:U20)</f>
        <v>0</v>
      </c>
      <c r="V21" s="436"/>
      <c r="W21" s="435">
        <f t="shared" si="0"/>
        <v>0</v>
      </c>
      <c r="X21" s="437"/>
    </row>
    <row r="22" spans="1:24" s="438" customFormat="1" ht="12" x14ac:dyDescent="0.25">
      <c r="A22" s="565" t="s">
        <v>0</v>
      </c>
      <c r="B22" s="565"/>
      <c r="C22" s="565"/>
      <c r="D22" s="565"/>
      <c r="E22" s="565"/>
      <c r="F22" s="565"/>
      <c r="G22" s="565"/>
      <c r="H22" s="565"/>
      <c r="I22" s="435">
        <f t="shared" ref="I22" si="29">I9+I12+I15+I21</f>
        <v>0</v>
      </c>
      <c r="J22" s="439"/>
      <c r="K22" s="435">
        <f t="shared" ref="K22" si="30">K9+K12+K15+K21</f>
        <v>0</v>
      </c>
      <c r="L22" s="439"/>
      <c r="M22" s="435">
        <f t="shared" ref="M22" si="31">M9+M12+M15+M21</f>
        <v>0</v>
      </c>
      <c r="N22" s="439"/>
      <c r="O22" s="435">
        <f t="shared" ref="O22" si="32">O9+O12+O15+O21</f>
        <v>0</v>
      </c>
      <c r="P22" s="439"/>
      <c r="Q22" s="435">
        <f t="shared" ref="Q22" si="33">Q9+Q12+Q15+Q21</f>
        <v>0</v>
      </c>
      <c r="R22" s="439"/>
      <c r="S22" s="435">
        <f t="shared" ref="S22" si="34">S9+S12+S15+S21</f>
        <v>0</v>
      </c>
      <c r="T22" s="439"/>
      <c r="U22" s="435">
        <f t="shared" ref="U22" si="35">U9+U12+U15+U21</f>
        <v>0</v>
      </c>
      <c r="V22" s="439"/>
      <c r="W22" s="435">
        <f t="shared" si="0"/>
        <v>0</v>
      </c>
      <c r="X22" s="437"/>
    </row>
    <row r="23" spans="1:24" x14ac:dyDescent="0.25">
      <c r="A23" s="422"/>
      <c r="B23" s="422"/>
      <c r="C23" s="422"/>
      <c r="D23" s="422"/>
      <c r="E23" s="422"/>
      <c r="F23" s="422"/>
      <c r="G23" s="422"/>
      <c r="H23" s="422"/>
      <c r="I23" s="422"/>
      <c r="J23" s="422"/>
      <c r="K23" s="422"/>
      <c r="L23" s="422"/>
      <c r="M23" s="422"/>
      <c r="N23" s="422"/>
      <c r="O23" s="422"/>
      <c r="P23" s="422"/>
      <c r="Q23" s="422"/>
      <c r="R23" s="422"/>
      <c r="S23" s="422"/>
      <c r="T23" s="422"/>
      <c r="U23" s="422"/>
      <c r="V23" s="422"/>
      <c r="W23" s="422"/>
      <c r="X23" s="422"/>
    </row>
  </sheetData>
  <sheetProtection algorithmName="SHA-512" hashValue="Ja4mpFKx13Geu+ivG1r7yQ8+0xp5PFAHz3i9w+B0jyevM7YkMAGyjqd3SZmirPDuWtv5f6G30WBAS3+Dwaaw3A==" saltValue="P2eA369O/Te5CddnAO2DNg==" spinCount="100000" sheet="1" formatColumns="0" formatRows="0"/>
  <mergeCells count="26">
    <mergeCell ref="A2:H3"/>
    <mergeCell ref="A21:H21"/>
    <mergeCell ref="A22:H22"/>
    <mergeCell ref="W5:W6"/>
    <mergeCell ref="A9:H9"/>
    <mergeCell ref="A12:H12"/>
    <mergeCell ref="A15:H15"/>
    <mergeCell ref="A16:A20"/>
    <mergeCell ref="B16:B20"/>
    <mergeCell ref="C16:C20"/>
    <mergeCell ref="K5:K6"/>
    <mergeCell ref="M5:M6"/>
    <mergeCell ref="O5:O6"/>
    <mergeCell ref="Q5:Q6"/>
    <mergeCell ref="S5:S6"/>
    <mergeCell ref="U5:U6"/>
    <mergeCell ref="A4:H4"/>
    <mergeCell ref="I4:W4"/>
    <mergeCell ref="A5:B5"/>
    <mergeCell ref="C5:C6"/>
    <mergeCell ref="D5:D6"/>
    <mergeCell ref="E5:E6"/>
    <mergeCell ref="F5:F6"/>
    <mergeCell ref="G5:G6"/>
    <mergeCell ref="H5:H6"/>
    <mergeCell ref="I5:I6"/>
  </mergeCells>
  <pageMargins left="0.7" right="0.7" top="0.75" bottom="0.75" header="0.3" footer="0.3"/>
  <pageSetup paperSize="9" scale="5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C5:C29"/>
  <sheetViews>
    <sheetView workbookViewId="0">
      <selection activeCell="J39" sqref="J39"/>
    </sheetView>
  </sheetViews>
  <sheetFormatPr defaultRowHeight="13.2" x14ac:dyDescent="0.25"/>
  <sheetData>
    <row r="5" spans="3:3" x14ac:dyDescent="0.25">
      <c r="C5" t="s">
        <v>5</v>
      </c>
    </row>
    <row r="6" spans="3:3" x14ac:dyDescent="0.25">
      <c r="C6" t="s">
        <v>6</v>
      </c>
    </row>
    <row r="7" spans="3:3" x14ac:dyDescent="0.25">
      <c r="C7" t="s">
        <v>7</v>
      </c>
    </row>
    <row r="8" spans="3:3" x14ac:dyDescent="0.25">
      <c r="C8" t="s">
        <v>8</v>
      </c>
    </row>
    <row r="9" spans="3:3" x14ac:dyDescent="0.25">
      <c r="C9" t="s">
        <v>9</v>
      </c>
    </row>
    <row r="10" spans="3:3" x14ac:dyDescent="0.25">
      <c r="C10" t="s">
        <v>10</v>
      </c>
    </row>
    <row r="11" spans="3:3" x14ac:dyDescent="0.25">
      <c r="C11" t="s">
        <v>11</v>
      </c>
    </row>
    <row r="12" spans="3:3" x14ac:dyDescent="0.25">
      <c r="C12" t="s">
        <v>12</v>
      </c>
    </row>
    <row r="13" spans="3:3" x14ac:dyDescent="0.25">
      <c r="C13" t="s">
        <v>13</v>
      </c>
    </row>
    <row r="14" spans="3:3" x14ac:dyDescent="0.25">
      <c r="C14" t="s">
        <v>14</v>
      </c>
    </row>
    <row r="15" spans="3:3" x14ac:dyDescent="0.25">
      <c r="C15" t="s">
        <v>15</v>
      </c>
    </row>
    <row r="16" spans="3:3" x14ac:dyDescent="0.25">
      <c r="C16" t="s">
        <v>16</v>
      </c>
    </row>
    <row r="17" spans="3:3" x14ac:dyDescent="0.25">
      <c r="C17" t="s">
        <v>17</v>
      </c>
    </row>
    <row r="18" spans="3:3" x14ac:dyDescent="0.25">
      <c r="C18" t="s">
        <v>18</v>
      </c>
    </row>
    <row r="19" spans="3:3" x14ac:dyDescent="0.25">
      <c r="C19" t="s">
        <v>19</v>
      </c>
    </row>
    <row r="20" spans="3:3" x14ac:dyDescent="0.25">
      <c r="C20" t="s">
        <v>20</v>
      </c>
    </row>
    <row r="21" spans="3:3" x14ac:dyDescent="0.25">
      <c r="C21" t="s">
        <v>21</v>
      </c>
    </row>
    <row r="22" spans="3:3" x14ac:dyDescent="0.25">
      <c r="C22" t="s">
        <v>22</v>
      </c>
    </row>
    <row r="23" spans="3:3" x14ac:dyDescent="0.25">
      <c r="C23" t="s">
        <v>23</v>
      </c>
    </row>
    <row r="24" spans="3:3" x14ac:dyDescent="0.25">
      <c r="C24" t="s">
        <v>24</v>
      </c>
    </row>
    <row r="25" spans="3:3" x14ac:dyDescent="0.25">
      <c r="C25" t="s">
        <v>25</v>
      </c>
    </row>
    <row r="26" spans="3:3" x14ac:dyDescent="0.25">
      <c r="C26" t="s">
        <v>26</v>
      </c>
    </row>
    <row r="27" spans="3:3" x14ac:dyDescent="0.25">
      <c r="C27" t="s">
        <v>27</v>
      </c>
    </row>
    <row r="28" spans="3:3" x14ac:dyDescent="0.25">
      <c r="C28" t="s">
        <v>28</v>
      </c>
    </row>
    <row r="29" spans="3:3" x14ac:dyDescent="0.25">
      <c r="C29" t="s">
        <v>29</v>
      </c>
    </row>
  </sheetData>
  <sheetProtection algorithmName="SHA-512" hashValue="c5R54GYvitFCU+DGFoy0HO0cEkxKgT3mX+TtPTGq7zwCeu3Cwltb4u+KRlOMiEHc+zQ6RZk4LUgx98zYG5NqrQ==" saltValue="mBD6cJZeJTiKfq6CTmoGF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576D83D385B3E4DA5CC1971939079A3" ma:contentTypeVersion="0" ma:contentTypeDescription="Create a new document." ma:contentTypeScope="" ma:versionID="83804d0921ea128ed2f390518c5713e6">
  <xsd:schema xmlns:xsd="http://www.w3.org/2001/XMLSchema" xmlns:xs="http://www.w3.org/2001/XMLSchema" xmlns:p="http://schemas.microsoft.com/office/2006/metadata/properties" xmlns:ns2="3dacafb8-1ae7-47a0-abb7-e80d4016b3d1" targetNamespace="http://schemas.microsoft.com/office/2006/metadata/properties" ma:root="true" ma:fieldsID="921b9eb1f7932d76ab36a9d6bef9f590" ns2:_="">
    <xsd:import namespace="3dacafb8-1ae7-47a0-abb7-e80d4016b3d1"/>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acafb8-1ae7-47a0-abb7-e80d4016b3d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3dacafb8-1ae7-47a0-abb7-e80d4016b3d1">XCQJV75HCEU5-1269-1709</_dlc_DocId>
    <_dlc_DocIdUrl xmlns="3dacafb8-1ae7-47a0-abb7-e80d4016b3d1">
      <Url>https://teamwork.wfp.org/100/financialfr/FFR RMXO/CPB/_layouts/DocIdRedir.aspx?ID=XCQJV75HCEU5-1269-1709</Url>
      <Description>XCQJV75HCEU5-1269-1709</Description>
    </_dlc_DocIdUrl>
  </documentManagement>
</p:properties>
</file>

<file path=customXml/itemProps1.xml><?xml version="1.0" encoding="utf-8"?>
<ds:datastoreItem xmlns:ds="http://schemas.openxmlformats.org/officeDocument/2006/customXml" ds:itemID="{EA44A01F-5007-4BAF-8003-FCCDBE8A9F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acafb8-1ae7-47a0-abb7-e80d4016b3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167F8EA-03F9-4679-8310-0C68125C572F}">
  <ds:schemaRefs>
    <ds:schemaRef ds:uri="http://schemas.microsoft.com/sharepoint/events"/>
  </ds:schemaRefs>
</ds:datastoreItem>
</file>

<file path=customXml/itemProps3.xml><?xml version="1.0" encoding="utf-8"?>
<ds:datastoreItem xmlns:ds="http://schemas.openxmlformats.org/officeDocument/2006/customXml" ds:itemID="{7695AE66-C45A-4B1D-B581-69ECF75BCCD2}">
  <ds:schemaRefs>
    <ds:schemaRef ds:uri="http://schemas.microsoft.com/sharepoint/v3/contenttype/forms"/>
  </ds:schemaRefs>
</ds:datastoreItem>
</file>

<file path=customXml/itemProps4.xml><?xml version="1.0" encoding="utf-8"?>
<ds:datastoreItem xmlns:ds="http://schemas.openxmlformats.org/officeDocument/2006/customXml" ds:itemID="{A16B3102-1FA6-4754-9804-8B96B3315ADA}">
  <ds:schemaRefs>
    <ds:schemaRef ds:uri="3dacafb8-1ae7-47a0-abb7-e80d4016b3d1"/>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Presupuesto</vt:lpstr>
      <vt:lpstr>Desglose del personal</vt:lpstr>
      <vt:lpstr>Notas técnicas</vt:lpstr>
      <vt:lpstr>Anexo - Costos de género </vt:lpstr>
      <vt:lpstr>Consolidación del presupuesto</vt:lpstr>
      <vt:lpstr>Correspondencia con WINGS</vt:lpstr>
      <vt:lpstr>Datos maestros</vt:lpstr>
      <vt:lpstr>Activities</vt:lpstr>
      <vt:lpstr>Location</vt:lpstr>
      <vt:lpstr>'Consolidación del presupuesto'!Print_Area</vt:lpstr>
      <vt:lpstr>'Desglose del personal'!Print_Area</vt:lpstr>
      <vt:lpstr>Presupuesto!Print_Area</vt:lpstr>
      <vt:lpstr>Staff_Alloc</vt:lpstr>
    </vt:vector>
  </TitlesOfParts>
  <Company>WFP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hquser</dc:creator>
  <cp:lastModifiedBy>BONINO Marta</cp:lastModifiedBy>
  <cp:lastPrinted>2017-03-08T09:55:17Z</cp:lastPrinted>
  <dcterms:created xsi:type="dcterms:W3CDTF">2009-06-19T11:46:38Z</dcterms:created>
  <dcterms:modified xsi:type="dcterms:W3CDTF">2019-05-22T11:18:07Z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0x0101009576D83D385B3E4DA5CC1971939079A3</vt:lpwstr>
  </property>
  <property fmtid="{D5CDD505-2E9C-101B-9397-08002B2CF9AE}" pid="3" name="_dlc_DocIdItemGuid">
    <vt:lpwstr>410918c0-51a7-461e-9a81-56835b82ebad</vt:lpwstr>
  </property>
</Properties>
</file>