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ta.bonino\Dropbox\00 - WFP document\000 - Marta\02 - IRM\FLA\Last Shared\07 - FLA budget template (June 2023)\"/>
    </mc:Choice>
  </mc:AlternateContent>
  <xr:revisionPtr revIDLastSave="0" documentId="13_ncr:1_{2AC256F0-6DE0-41E3-B293-494D8DA2D17F}" xr6:coauthVersionLast="47" xr6:coauthVersionMax="47" xr10:uidLastSave="{00000000-0000-0000-0000-000000000000}"/>
  <bookViews>
    <workbookView xWindow="-108" yWindow="-108" windowWidth="23256" windowHeight="12576" tabRatio="696" xr2:uid="{00000000-000D-0000-FFFF-FFFF00000000}"/>
  </bookViews>
  <sheets>
    <sheet name="Budget de l'accord" sheetId="1" r:id="rId1"/>
    <sheet name="Répartition du personnel" sheetId="2" r:id="rId2"/>
    <sheet name="Notes techniques" sheetId="3" r:id="rId3"/>
    <sheet name="Dépenses prévues" sheetId="4" r:id="rId4"/>
    <sheet name="Consolidation budgétaire" sheetId="5" r:id="rId5"/>
    <sheet name="Relevé WINGS engag. dépenses" sheetId="6" r:id="rId6"/>
    <sheet name="Master Data" sheetId="7" state="hidden" r:id="rId7"/>
  </sheets>
  <externalReferences>
    <externalReference r:id="rId8"/>
  </externalReferences>
  <definedNames>
    <definedName name="Activities">'Master Data'!$C$5:$C$29</definedName>
    <definedName name="Location" localSheetId="2">'[1]Staff breakdown'!$B$119:$B$120</definedName>
    <definedName name="Location">'Répartition du personnel'!$B$166:$B$167</definedName>
    <definedName name="_xlnm.Print_Area" localSheetId="0">'Budget de l''accord'!$A$1:$Y$79</definedName>
    <definedName name="_xlnm.Print_Area" localSheetId="4">'Consolidation budgétaire'!$A$1:$Y$39</definedName>
    <definedName name="_xlnm.Print_Area" localSheetId="1">'Répartition du personnel'!$A$1:$O$101</definedName>
    <definedName name="Staff_Alloc">'Répartition du personnel'!$B$158:$B$162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W5" i="6" l="1"/>
  <c r="U5" i="6"/>
  <c r="Q5" i="6"/>
  <c r="M5" i="6"/>
  <c r="U21" i="5"/>
  <c r="S21" i="5"/>
  <c r="Q21" i="5"/>
  <c r="O21" i="5"/>
  <c r="M21" i="5"/>
  <c r="K21" i="5"/>
  <c r="T4" i="5"/>
  <c r="R4" i="5"/>
  <c r="S5" i="6" s="1"/>
  <c r="P4" i="5"/>
  <c r="N4" i="5"/>
  <c r="O5" i="6" s="1"/>
  <c r="L4" i="5"/>
  <c r="J4" i="5"/>
  <c r="K5" i="6" s="1"/>
  <c r="H4" i="5"/>
  <c r="I5" i="6" s="1"/>
  <c r="U15" i="4"/>
  <c r="X13" i="4"/>
  <c r="W13" i="4"/>
  <c r="U13" i="4"/>
  <c r="S13" i="4"/>
  <c r="Q13" i="4"/>
  <c r="O13" i="4"/>
  <c r="M13" i="4"/>
  <c r="K13" i="4"/>
  <c r="I13" i="4"/>
  <c r="G13" i="4"/>
  <c r="S11" i="4"/>
  <c r="Q11" i="4"/>
  <c r="O11" i="4"/>
  <c r="M11" i="4"/>
  <c r="K11" i="4"/>
  <c r="I11" i="4"/>
  <c r="G11" i="4"/>
  <c r="E4" i="4"/>
  <c r="E3" i="4"/>
  <c r="C2" i="4"/>
  <c r="AJ98" i="2"/>
  <c r="AG98" i="2"/>
  <c r="T65" i="1" s="1"/>
  <c r="T70" i="1" s="1"/>
  <c r="S31" i="4" s="1"/>
  <c r="AF98" i="2"/>
  <c r="AE98" i="2"/>
  <c r="AD98" i="2"/>
  <c r="N65" i="1" s="1"/>
  <c r="N70" i="1" s="1"/>
  <c r="AC98" i="2"/>
  <c r="AB98" i="2"/>
  <c r="J65" i="1" s="1"/>
  <c r="J70" i="1" s="1"/>
  <c r="I31" i="4" s="1"/>
  <c r="AA98" i="2"/>
  <c r="H65" i="1" s="1"/>
  <c r="H70" i="1" s="1"/>
  <c r="AJ97" i="2"/>
  <c r="AG97" i="2"/>
  <c r="T38" i="1" s="1"/>
  <c r="T45" i="1" s="1"/>
  <c r="AF97" i="2"/>
  <c r="AE97" i="2"/>
  <c r="P38" i="1" s="1"/>
  <c r="P45" i="1" s="1"/>
  <c r="AD97" i="2"/>
  <c r="N38" i="1" s="1"/>
  <c r="N45" i="1" s="1"/>
  <c r="AC97" i="2"/>
  <c r="L38" i="1" s="1"/>
  <c r="L45" i="1" s="1"/>
  <c r="AB97" i="2"/>
  <c r="AA97" i="2"/>
  <c r="H38" i="1" s="1"/>
  <c r="H45" i="1" s="1"/>
  <c r="AJ96" i="2"/>
  <c r="AG96" i="2"/>
  <c r="T30" i="1" s="1"/>
  <c r="T33" i="1" s="1"/>
  <c r="AF96" i="2"/>
  <c r="AE96" i="2"/>
  <c r="AD96" i="2"/>
  <c r="N30" i="1" s="1"/>
  <c r="AC96" i="2"/>
  <c r="AB96" i="2"/>
  <c r="J30" i="1" s="1"/>
  <c r="J33" i="1" s="1"/>
  <c r="AA96" i="2"/>
  <c r="AJ95" i="2"/>
  <c r="X16" i="1" s="1"/>
  <c r="AG95" i="2"/>
  <c r="T16" i="1" s="1"/>
  <c r="T9" i="5" s="1"/>
  <c r="AF95" i="2"/>
  <c r="AE95" i="2"/>
  <c r="P16" i="1" s="1"/>
  <c r="P9" i="5" s="1"/>
  <c r="AD95" i="2"/>
  <c r="N16" i="1" s="1"/>
  <c r="N9" i="5" s="1"/>
  <c r="AC95" i="2"/>
  <c r="AB95" i="2"/>
  <c r="J16" i="1" s="1"/>
  <c r="J9" i="5" s="1"/>
  <c r="AA95" i="2"/>
  <c r="H16" i="1" s="1"/>
  <c r="H9" i="5" s="1"/>
  <c r="AJ94" i="2"/>
  <c r="AG94" i="2"/>
  <c r="T15" i="1" s="1"/>
  <c r="T8" i="5" s="1"/>
  <c r="AF94" i="2"/>
  <c r="AF99" i="2" s="1"/>
  <c r="AE94" i="2"/>
  <c r="AD94" i="2"/>
  <c r="N15" i="1" s="1"/>
  <c r="AC94" i="2"/>
  <c r="AB94" i="2"/>
  <c r="AB99" i="2" s="1"/>
  <c r="AA94" i="2"/>
  <c r="H15" i="1" s="1"/>
  <c r="H8" i="5" s="1"/>
  <c r="C92" i="2"/>
  <c r="W91" i="2"/>
  <c r="V91" i="2"/>
  <c r="H91" i="2"/>
  <c r="J91" i="2" s="1"/>
  <c r="AG90" i="2"/>
  <c r="W90" i="2"/>
  <c r="V90" i="2"/>
  <c r="J90" i="2"/>
  <c r="AB90" i="2" s="1"/>
  <c r="H90" i="2"/>
  <c r="W89" i="2"/>
  <c r="V89" i="2"/>
  <c r="H89" i="2"/>
  <c r="J89" i="2" s="1"/>
  <c r="AC89" i="2" s="1"/>
  <c r="AE88" i="2"/>
  <c r="W88" i="2"/>
  <c r="V88" i="2"/>
  <c r="H88" i="2"/>
  <c r="J88" i="2" s="1"/>
  <c r="AJ88" i="2" s="1"/>
  <c r="W87" i="2"/>
  <c r="V87" i="2"/>
  <c r="H87" i="2"/>
  <c r="J87" i="2" s="1"/>
  <c r="AJ87" i="2" s="1"/>
  <c r="W86" i="2"/>
  <c r="V86" i="2"/>
  <c r="H86" i="2"/>
  <c r="J86" i="2" s="1"/>
  <c r="AG86" i="2" s="1"/>
  <c r="W85" i="2"/>
  <c r="V85" i="2"/>
  <c r="H85" i="2"/>
  <c r="J85" i="2" s="1"/>
  <c r="AG85" i="2" s="1"/>
  <c r="W84" i="2"/>
  <c r="V84" i="2"/>
  <c r="H84" i="2"/>
  <c r="J84" i="2" s="1"/>
  <c r="AB84" i="2" s="1"/>
  <c r="W83" i="2"/>
  <c r="V83" i="2"/>
  <c r="H83" i="2"/>
  <c r="J83" i="2" s="1"/>
  <c r="AA83" i="2" s="1"/>
  <c r="W82" i="2"/>
  <c r="V82" i="2"/>
  <c r="H82" i="2"/>
  <c r="J82" i="2" s="1"/>
  <c r="AD82" i="2" s="1"/>
  <c r="W81" i="2"/>
  <c r="V81" i="2"/>
  <c r="H81" i="2"/>
  <c r="J81" i="2" s="1"/>
  <c r="W80" i="2"/>
  <c r="V80" i="2"/>
  <c r="H80" i="2"/>
  <c r="J80" i="2" s="1"/>
  <c r="AD80" i="2" s="1"/>
  <c r="AF79" i="2"/>
  <c r="W79" i="2"/>
  <c r="V79" i="2"/>
  <c r="H79" i="2"/>
  <c r="J79" i="2" s="1"/>
  <c r="W78" i="2"/>
  <c r="V78" i="2"/>
  <c r="H78" i="2"/>
  <c r="J78" i="2" s="1"/>
  <c r="AC78" i="2" s="1"/>
  <c r="W77" i="2"/>
  <c r="V77" i="2"/>
  <c r="H77" i="2"/>
  <c r="J77" i="2" s="1"/>
  <c r="AA77" i="2" s="1"/>
  <c r="W76" i="2"/>
  <c r="V76" i="2"/>
  <c r="H76" i="2"/>
  <c r="J76" i="2" s="1"/>
  <c r="AE76" i="2" s="1"/>
  <c r="W75" i="2"/>
  <c r="V75" i="2"/>
  <c r="H75" i="2"/>
  <c r="J75" i="2" s="1"/>
  <c r="AB75" i="2" s="1"/>
  <c r="W74" i="2"/>
  <c r="V74" i="2"/>
  <c r="H74" i="2"/>
  <c r="J74" i="2" s="1"/>
  <c r="W73" i="2"/>
  <c r="V73" i="2"/>
  <c r="H73" i="2"/>
  <c r="J73" i="2" s="1"/>
  <c r="AJ73" i="2" s="1"/>
  <c r="W72" i="2"/>
  <c r="V72" i="2"/>
  <c r="H72" i="2"/>
  <c r="J72" i="2" s="1"/>
  <c r="AA72" i="2" s="1"/>
  <c r="W71" i="2"/>
  <c r="V71" i="2"/>
  <c r="H71" i="2"/>
  <c r="J71" i="2" s="1"/>
  <c r="AF71" i="2" s="1"/>
  <c r="W70" i="2"/>
  <c r="V70" i="2"/>
  <c r="H70" i="2"/>
  <c r="J70" i="2" s="1"/>
  <c r="AC70" i="2" s="1"/>
  <c r="W69" i="2"/>
  <c r="V69" i="2"/>
  <c r="H69" i="2"/>
  <c r="J69" i="2" s="1"/>
  <c r="AA69" i="2" s="1"/>
  <c r="W68" i="2"/>
  <c r="V68" i="2"/>
  <c r="H68" i="2"/>
  <c r="J68" i="2" s="1"/>
  <c r="AJ68" i="2" s="1"/>
  <c r="W67" i="2"/>
  <c r="V67" i="2"/>
  <c r="H67" i="2"/>
  <c r="J67" i="2" s="1"/>
  <c r="AC67" i="2" s="1"/>
  <c r="W66" i="2"/>
  <c r="V66" i="2"/>
  <c r="H66" i="2"/>
  <c r="J66" i="2" s="1"/>
  <c r="AJ65" i="2"/>
  <c r="W65" i="2"/>
  <c r="V65" i="2"/>
  <c r="H65" i="2"/>
  <c r="J65" i="2" s="1"/>
  <c r="AD65" i="2" s="1"/>
  <c r="W64" i="2"/>
  <c r="V64" i="2"/>
  <c r="H64" i="2"/>
  <c r="J64" i="2" s="1"/>
  <c r="W63" i="2"/>
  <c r="V63" i="2"/>
  <c r="H63" i="2"/>
  <c r="J63" i="2" s="1"/>
  <c r="AA63" i="2" s="1"/>
  <c r="W62" i="2"/>
  <c r="V62" i="2"/>
  <c r="H62" i="2"/>
  <c r="J62" i="2" s="1"/>
  <c r="W61" i="2"/>
  <c r="V61" i="2"/>
  <c r="H61" i="2"/>
  <c r="J61" i="2" s="1"/>
  <c r="AC61" i="2" s="1"/>
  <c r="W60" i="2"/>
  <c r="V60" i="2"/>
  <c r="H60" i="2"/>
  <c r="J60" i="2" s="1"/>
  <c r="AD60" i="2" s="1"/>
  <c r="W59" i="2"/>
  <c r="V59" i="2"/>
  <c r="H59" i="2"/>
  <c r="J59" i="2" s="1"/>
  <c r="W58" i="2"/>
  <c r="V58" i="2"/>
  <c r="H58" i="2"/>
  <c r="J58" i="2" s="1"/>
  <c r="W57" i="2"/>
  <c r="V57" i="2"/>
  <c r="H57" i="2"/>
  <c r="J57" i="2" s="1"/>
  <c r="AA57" i="2" s="1"/>
  <c r="W56" i="2"/>
  <c r="V56" i="2"/>
  <c r="H56" i="2"/>
  <c r="J56" i="2" s="1"/>
  <c r="AD56" i="2" s="1"/>
  <c r="W55" i="2"/>
  <c r="V55" i="2"/>
  <c r="H55" i="2"/>
  <c r="J55" i="2" s="1"/>
  <c r="AG55" i="2" s="1"/>
  <c r="AA54" i="2"/>
  <c r="W54" i="2"/>
  <c r="V54" i="2"/>
  <c r="H54" i="2"/>
  <c r="J54" i="2" s="1"/>
  <c r="AG54" i="2" s="1"/>
  <c r="W53" i="2"/>
  <c r="V53" i="2"/>
  <c r="H53" i="2"/>
  <c r="J53" i="2" s="1"/>
  <c r="W52" i="2"/>
  <c r="V52" i="2"/>
  <c r="H52" i="2"/>
  <c r="J52" i="2" s="1"/>
  <c r="W51" i="2"/>
  <c r="V51" i="2"/>
  <c r="H51" i="2"/>
  <c r="J51" i="2" s="1"/>
  <c r="W50" i="2"/>
  <c r="V50" i="2"/>
  <c r="H50" i="2"/>
  <c r="J50" i="2" s="1"/>
  <c r="AJ50" i="2" s="1"/>
  <c r="W49" i="2"/>
  <c r="V49" i="2"/>
  <c r="H49" i="2"/>
  <c r="J49" i="2" s="1"/>
  <c r="W48" i="2"/>
  <c r="V48" i="2"/>
  <c r="H48" i="2"/>
  <c r="J48" i="2" s="1"/>
  <c r="AC48" i="2" s="1"/>
  <c r="W47" i="2"/>
  <c r="V47" i="2"/>
  <c r="H47" i="2"/>
  <c r="J47" i="2" s="1"/>
  <c r="AG46" i="2"/>
  <c r="W46" i="2"/>
  <c r="V46" i="2"/>
  <c r="H46" i="2"/>
  <c r="J46" i="2" s="1"/>
  <c r="AE46" i="2" s="1"/>
  <c r="W45" i="2"/>
  <c r="V45" i="2"/>
  <c r="H45" i="2"/>
  <c r="J45" i="2" s="1"/>
  <c r="AB45" i="2" s="1"/>
  <c r="W44" i="2"/>
  <c r="V44" i="2"/>
  <c r="H44" i="2"/>
  <c r="J44" i="2" s="1"/>
  <c r="W43" i="2"/>
  <c r="V43" i="2"/>
  <c r="H43" i="2"/>
  <c r="J43" i="2" s="1"/>
  <c r="W42" i="2"/>
  <c r="V42" i="2"/>
  <c r="H42" i="2"/>
  <c r="J42" i="2" s="1"/>
  <c r="AC42" i="2" s="1"/>
  <c r="W41" i="2"/>
  <c r="V41" i="2"/>
  <c r="H41" i="2"/>
  <c r="J41" i="2" s="1"/>
  <c r="W40" i="2"/>
  <c r="V40" i="2"/>
  <c r="H40" i="2"/>
  <c r="J40" i="2" s="1"/>
  <c r="AC40" i="2" s="1"/>
  <c r="W39" i="2"/>
  <c r="V39" i="2"/>
  <c r="H39" i="2"/>
  <c r="J39" i="2" s="1"/>
  <c r="AJ39" i="2" s="1"/>
  <c r="W38" i="2"/>
  <c r="V38" i="2"/>
  <c r="H38" i="2"/>
  <c r="J38" i="2" s="1"/>
  <c r="W37" i="2"/>
  <c r="V37" i="2"/>
  <c r="H37" i="2"/>
  <c r="J37" i="2" s="1"/>
  <c r="W36" i="2"/>
  <c r="V36" i="2"/>
  <c r="H36" i="2"/>
  <c r="J36" i="2" s="1"/>
  <c r="AC36" i="2" s="1"/>
  <c r="W35" i="2"/>
  <c r="V35" i="2"/>
  <c r="H35" i="2"/>
  <c r="J35" i="2" s="1"/>
  <c r="AJ35" i="2" s="1"/>
  <c r="W34" i="2"/>
  <c r="V34" i="2"/>
  <c r="H34" i="2"/>
  <c r="J34" i="2" s="1"/>
  <c r="W33" i="2"/>
  <c r="V33" i="2"/>
  <c r="H33" i="2"/>
  <c r="J33" i="2" s="1"/>
  <c r="AG33" i="2" s="1"/>
  <c r="AC32" i="2"/>
  <c r="W32" i="2"/>
  <c r="V32" i="2"/>
  <c r="H32" i="2"/>
  <c r="J32" i="2" s="1"/>
  <c r="W31" i="2"/>
  <c r="V31" i="2"/>
  <c r="H31" i="2"/>
  <c r="J31" i="2" s="1"/>
  <c r="AJ31" i="2" s="1"/>
  <c r="W30" i="2"/>
  <c r="V30" i="2"/>
  <c r="H30" i="2"/>
  <c r="J30" i="2" s="1"/>
  <c r="W29" i="2"/>
  <c r="V29" i="2"/>
  <c r="J29" i="2"/>
  <c r="AG29" i="2" s="1"/>
  <c r="H29" i="2"/>
  <c r="W28" i="2"/>
  <c r="V28" i="2"/>
  <c r="H28" i="2"/>
  <c r="J28" i="2" s="1"/>
  <c r="AC28" i="2" s="1"/>
  <c r="W27" i="2"/>
  <c r="V27" i="2"/>
  <c r="H27" i="2"/>
  <c r="J27" i="2" s="1"/>
  <c r="AA27" i="2" s="1"/>
  <c r="W26" i="2"/>
  <c r="V26" i="2"/>
  <c r="H26" i="2"/>
  <c r="J26" i="2" s="1"/>
  <c r="W25" i="2"/>
  <c r="V25" i="2"/>
  <c r="H25" i="2"/>
  <c r="J25" i="2" s="1"/>
  <c r="AC24" i="2"/>
  <c r="W24" i="2"/>
  <c r="V24" i="2"/>
  <c r="H24" i="2"/>
  <c r="J24" i="2" s="1"/>
  <c r="AJ23" i="2"/>
  <c r="AA23" i="2"/>
  <c r="W23" i="2"/>
  <c r="V23" i="2"/>
  <c r="H23" i="2"/>
  <c r="J23" i="2" s="1"/>
  <c r="W22" i="2"/>
  <c r="V22" i="2"/>
  <c r="H22" i="2"/>
  <c r="J22" i="2" s="1"/>
  <c r="AG21" i="2"/>
  <c r="AB21" i="2"/>
  <c r="W21" i="2"/>
  <c r="V21" i="2"/>
  <c r="J21" i="2"/>
  <c r="H21" i="2"/>
  <c r="AC20" i="2"/>
  <c r="W20" i="2"/>
  <c r="V20" i="2"/>
  <c r="H20" i="2"/>
  <c r="J20" i="2" s="1"/>
  <c r="AJ19" i="2"/>
  <c r="AA19" i="2"/>
  <c r="W19" i="2"/>
  <c r="V19" i="2"/>
  <c r="H19" i="2"/>
  <c r="J19" i="2" s="1"/>
  <c r="W18" i="2"/>
  <c r="V18" i="2"/>
  <c r="H18" i="2"/>
  <c r="J18" i="2" s="1"/>
  <c r="AG17" i="2"/>
  <c r="AB17" i="2"/>
  <c r="W17" i="2"/>
  <c r="V17" i="2"/>
  <c r="J17" i="2"/>
  <c r="H17" i="2"/>
  <c r="AC16" i="2"/>
  <c r="W16" i="2"/>
  <c r="V16" i="2"/>
  <c r="H16" i="2"/>
  <c r="J16" i="2" s="1"/>
  <c r="AJ15" i="2"/>
  <c r="AA15" i="2"/>
  <c r="W15" i="2"/>
  <c r="V15" i="2"/>
  <c r="H15" i="2"/>
  <c r="J15" i="2" s="1"/>
  <c r="W14" i="2"/>
  <c r="V14" i="2"/>
  <c r="H14" i="2"/>
  <c r="J14" i="2" s="1"/>
  <c r="AG13" i="2"/>
  <c r="AB13" i="2"/>
  <c r="W13" i="2"/>
  <c r="V13" i="2"/>
  <c r="J13" i="2"/>
  <c r="H13" i="2"/>
  <c r="AC12" i="2"/>
  <c r="W12" i="2"/>
  <c r="V12" i="2"/>
  <c r="H12" i="2"/>
  <c r="J12" i="2" s="1"/>
  <c r="AJ11" i="2"/>
  <c r="AA11" i="2"/>
  <c r="W11" i="2"/>
  <c r="V11" i="2"/>
  <c r="H11" i="2"/>
  <c r="J11" i="2" s="1"/>
  <c r="W10" i="2"/>
  <c r="V10" i="2"/>
  <c r="H10" i="2"/>
  <c r="J10" i="2" s="1"/>
  <c r="AG9" i="2"/>
  <c r="AB9" i="2"/>
  <c r="W9" i="2"/>
  <c r="V9" i="2"/>
  <c r="J9" i="2"/>
  <c r="H9" i="2"/>
  <c r="AC8" i="2"/>
  <c r="W8" i="2"/>
  <c r="V8" i="2"/>
  <c r="H8" i="2"/>
  <c r="J8" i="2" s="1"/>
  <c r="AJ7" i="2"/>
  <c r="AA7" i="2"/>
  <c r="W7" i="2"/>
  <c r="V7" i="2"/>
  <c r="H7" i="2"/>
  <c r="J7" i="2" s="1"/>
  <c r="AJ6" i="2"/>
  <c r="AE6" i="2"/>
  <c r="R6" i="2"/>
  <c r="AG6" i="2" s="1"/>
  <c r="Q6" i="2"/>
  <c r="AF6" i="2" s="1"/>
  <c r="P6" i="2"/>
  <c r="O6" i="2"/>
  <c r="AD6" i="2" s="1"/>
  <c r="N6" i="2"/>
  <c r="AC6" i="2" s="1"/>
  <c r="M6" i="2"/>
  <c r="AB6" i="2" s="1"/>
  <c r="L6" i="2"/>
  <c r="AA6" i="2" s="1"/>
  <c r="Y69" i="1"/>
  <c r="V69" i="1"/>
  <c r="V68" i="1"/>
  <c r="Y68" i="1" s="1"/>
  <c r="Y67" i="1"/>
  <c r="V67" i="1"/>
  <c r="Y66" i="1"/>
  <c r="V66" i="1"/>
  <c r="X65" i="1"/>
  <c r="X70" i="1" s="1"/>
  <c r="R65" i="1"/>
  <c r="R70" i="1" s="1"/>
  <c r="Q31" i="4" s="1"/>
  <c r="P65" i="1"/>
  <c r="P70" i="1" s="1"/>
  <c r="L65" i="1"/>
  <c r="L70" i="1" s="1"/>
  <c r="K31" i="4" s="1"/>
  <c r="X54" i="1"/>
  <c r="W29" i="4" s="1"/>
  <c r="V54" i="1"/>
  <c r="U29" i="4" s="1"/>
  <c r="T54" i="1"/>
  <c r="S29" i="4" s="1"/>
  <c r="R54" i="1"/>
  <c r="Q29" i="4" s="1"/>
  <c r="P54" i="1"/>
  <c r="N54" i="1"/>
  <c r="M29" i="4" s="1"/>
  <c r="L54" i="1"/>
  <c r="K29" i="4" s="1"/>
  <c r="J54" i="1"/>
  <c r="I29" i="4" s="1"/>
  <c r="H54" i="1"/>
  <c r="Y53" i="1"/>
  <c r="V53" i="1"/>
  <c r="V52" i="1"/>
  <c r="Y52" i="1" s="1"/>
  <c r="Y51" i="1"/>
  <c r="V51" i="1"/>
  <c r="V50" i="1"/>
  <c r="Y50" i="1" s="1"/>
  <c r="Y49" i="1"/>
  <c r="V49" i="1"/>
  <c r="Y44" i="1"/>
  <c r="V44" i="1"/>
  <c r="V43" i="1"/>
  <c r="Y43" i="1" s="1"/>
  <c r="Y42" i="1"/>
  <c r="V42" i="1"/>
  <c r="V41" i="1"/>
  <c r="Y41" i="1" s="1"/>
  <c r="Y40" i="1"/>
  <c r="V40" i="1"/>
  <c r="V39" i="1"/>
  <c r="Y39" i="1" s="1"/>
  <c r="X38" i="1"/>
  <c r="X45" i="1" s="1"/>
  <c r="W28" i="4" s="1"/>
  <c r="R38" i="1"/>
  <c r="R45" i="1" s="1"/>
  <c r="J38" i="1"/>
  <c r="J45" i="1" s="1"/>
  <c r="V32" i="1"/>
  <c r="Y32" i="1" s="1"/>
  <c r="V31" i="1"/>
  <c r="Y31" i="1" s="1"/>
  <c r="X30" i="1"/>
  <c r="R30" i="1"/>
  <c r="R33" i="1" s="1"/>
  <c r="P30" i="1"/>
  <c r="P33" i="1" s="1"/>
  <c r="L30" i="1"/>
  <c r="L33" i="1" s="1"/>
  <c r="H30" i="1"/>
  <c r="H33" i="1" s="1"/>
  <c r="V23" i="1"/>
  <c r="Y23" i="1" s="1"/>
  <c r="Y22" i="1"/>
  <c r="V22" i="1"/>
  <c r="V21" i="1"/>
  <c r="Y21" i="1" s="1"/>
  <c r="Y20" i="1"/>
  <c r="V20" i="1"/>
  <c r="V19" i="1"/>
  <c r="Y19" i="1" s="1"/>
  <c r="Y18" i="1"/>
  <c r="V18" i="1"/>
  <c r="V17" i="1"/>
  <c r="Y17" i="1" s="1"/>
  <c r="R16" i="1"/>
  <c r="R9" i="5" s="1"/>
  <c r="L16" i="1"/>
  <c r="L9" i="5" s="1"/>
  <c r="X15" i="1"/>
  <c r="R15" i="1"/>
  <c r="R8" i="5" s="1"/>
  <c r="P15" i="1"/>
  <c r="P8" i="5" s="1"/>
  <c r="L15" i="1"/>
  <c r="L8" i="5" s="1"/>
  <c r="V11" i="1"/>
  <c r="V9" i="1"/>
  <c r="V8" i="1"/>
  <c r="E5" i="1"/>
  <c r="E5" i="4" s="1"/>
  <c r="AE54" i="2" l="1"/>
  <c r="AD68" i="2"/>
  <c r="AJ27" i="2"/>
  <c r="AB29" i="2"/>
  <c r="AA31" i="2"/>
  <c r="AD57" i="2"/>
  <c r="AA71" i="2"/>
  <c r="AD73" i="2"/>
  <c r="AE57" i="2"/>
  <c r="AA46" i="2"/>
  <c r="AG57" i="2"/>
  <c r="AE65" i="2"/>
  <c r="AB41" i="2"/>
  <c r="AG41" i="2"/>
  <c r="AG51" i="2"/>
  <c r="AF51" i="2"/>
  <c r="AD51" i="2"/>
  <c r="AB51" i="2"/>
  <c r="AG37" i="2"/>
  <c r="AB37" i="2"/>
  <c r="AC58" i="2"/>
  <c r="AB58" i="2"/>
  <c r="AJ53" i="2"/>
  <c r="AB53" i="2"/>
  <c r="AB47" i="2"/>
  <c r="AG47" i="2"/>
  <c r="AB66" i="2"/>
  <c r="AF66" i="2"/>
  <c r="AG66" i="2"/>
  <c r="AJ91" i="2"/>
  <c r="AE91" i="2"/>
  <c r="AF91" i="2"/>
  <c r="AG74" i="2"/>
  <c r="AF74" i="2"/>
  <c r="AB74" i="2"/>
  <c r="AB25" i="2"/>
  <c r="AG25" i="2"/>
  <c r="AB43" i="2"/>
  <c r="AG43" i="2"/>
  <c r="AF43" i="2"/>
  <c r="AD43" i="2"/>
  <c r="AJ59" i="2"/>
  <c r="AG59" i="2"/>
  <c r="AB59" i="2"/>
  <c r="AG65" i="2"/>
  <c r="AA73" i="2"/>
  <c r="AF90" i="2"/>
  <c r="AB33" i="2"/>
  <c r="AA35" i="2"/>
  <c r="AC50" i="2"/>
  <c r="AJ57" i="2"/>
  <c r="AE73" i="2"/>
  <c r="AB86" i="2"/>
  <c r="AE87" i="2"/>
  <c r="W6" i="2"/>
  <c r="L2" i="2" s="1"/>
  <c r="AG73" i="2"/>
  <c r="AD85" i="2"/>
  <c r="AD86" i="2"/>
  <c r="AF87" i="2"/>
  <c r="AG89" i="2"/>
  <c r="AA39" i="2"/>
  <c r="AE85" i="2"/>
  <c r="AF86" i="2"/>
  <c r="AA65" i="2"/>
  <c r="AJ85" i="2"/>
  <c r="N8" i="5"/>
  <c r="V8" i="5" s="1"/>
  <c r="V13" i="5" s="1"/>
  <c r="AE99" i="2"/>
  <c r="J15" i="1"/>
  <c r="J8" i="5" s="1"/>
  <c r="AH95" i="2"/>
  <c r="AD18" i="2"/>
  <c r="AG18" i="2"/>
  <c r="AC18" i="2"/>
  <c r="AE18" i="2"/>
  <c r="AA18" i="2"/>
  <c r="AF18" i="2"/>
  <c r="AB18" i="2"/>
  <c r="AJ18" i="2"/>
  <c r="AD44" i="2"/>
  <c r="AE44" i="2"/>
  <c r="AJ44" i="2"/>
  <c r="AC44" i="2"/>
  <c r="AG44" i="2"/>
  <c r="AB44" i="2"/>
  <c r="AA44" i="2"/>
  <c r="AF44" i="2"/>
  <c r="V30" i="1"/>
  <c r="V33" i="1" s="1"/>
  <c r="N33" i="1"/>
  <c r="J18" i="5"/>
  <c r="I27" i="4"/>
  <c r="M28" i="4"/>
  <c r="N26" i="5"/>
  <c r="O13" i="6" s="1"/>
  <c r="M31" i="4"/>
  <c r="O27" i="4"/>
  <c r="P18" i="5"/>
  <c r="R26" i="5"/>
  <c r="S13" i="6" s="1"/>
  <c r="Q28" i="4"/>
  <c r="AG64" i="2"/>
  <c r="AC64" i="2"/>
  <c r="AE64" i="2"/>
  <c r="AJ64" i="2"/>
  <c r="AD64" i="2"/>
  <c r="AF64" i="2"/>
  <c r="AB64" i="2"/>
  <c r="AA64" i="2"/>
  <c r="K28" i="4"/>
  <c r="L26" i="5"/>
  <c r="M13" i="6" s="1"/>
  <c r="T26" i="5"/>
  <c r="U13" i="6" s="1"/>
  <c r="S28" i="4"/>
  <c r="G27" i="4"/>
  <c r="H18" i="5"/>
  <c r="R18" i="5"/>
  <c r="Q27" i="4"/>
  <c r="J26" i="5"/>
  <c r="K13" i="6" s="1"/>
  <c r="I28" i="4"/>
  <c r="AD10" i="2"/>
  <c r="AG10" i="2"/>
  <c r="AC10" i="2"/>
  <c r="AE10" i="2"/>
  <c r="AF10" i="2"/>
  <c r="AB10" i="2"/>
  <c r="AJ10" i="2"/>
  <c r="AA10" i="2"/>
  <c r="AD26" i="2"/>
  <c r="AG26" i="2"/>
  <c r="AC26" i="2"/>
  <c r="AE26" i="2"/>
  <c r="AJ26" i="2"/>
  <c r="AF26" i="2"/>
  <c r="AB26" i="2"/>
  <c r="AA26" i="2"/>
  <c r="AD34" i="2"/>
  <c r="AG34" i="2"/>
  <c r="AC34" i="2"/>
  <c r="AE34" i="2"/>
  <c r="AJ34" i="2"/>
  <c r="AF34" i="2"/>
  <c r="AB34" i="2"/>
  <c r="AA34" i="2"/>
  <c r="AD52" i="2"/>
  <c r="AE52" i="2"/>
  <c r="AJ52" i="2"/>
  <c r="AC52" i="2"/>
  <c r="AF52" i="2"/>
  <c r="AG52" i="2"/>
  <c r="AB52" i="2"/>
  <c r="AA52" i="2"/>
  <c r="X24" i="1"/>
  <c r="W26" i="4" s="1"/>
  <c r="Y54" i="1"/>
  <c r="X29" i="4" s="1"/>
  <c r="AD14" i="2"/>
  <c r="AG14" i="2"/>
  <c r="AC14" i="2"/>
  <c r="AE14" i="2"/>
  <c r="AA14" i="2"/>
  <c r="AH14" i="2" s="1"/>
  <c r="AF14" i="2"/>
  <c r="AB14" i="2"/>
  <c r="AJ14" i="2"/>
  <c r="AD22" i="2"/>
  <c r="AG22" i="2"/>
  <c r="AC22" i="2"/>
  <c r="AE22" i="2"/>
  <c r="AA22" i="2"/>
  <c r="AH22" i="2" s="1"/>
  <c r="AF22" i="2"/>
  <c r="AB22" i="2"/>
  <c r="AJ22" i="2"/>
  <c r="AD30" i="2"/>
  <c r="AG30" i="2"/>
  <c r="AC30" i="2"/>
  <c r="AE30" i="2"/>
  <c r="AJ30" i="2"/>
  <c r="AF30" i="2"/>
  <c r="AB30" i="2"/>
  <c r="AA30" i="2"/>
  <c r="AD38" i="2"/>
  <c r="AG38" i="2"/>
  <c r="AC38" i="2"/>
  <c r="AE38" i="2"/>
  <c r="AJ38" i="2"/>
  <c r="AA38" i="2"/>
  <c r="AF38" i="2"/>
  <c r="AB38" i="2"/>
  <c r="S27" i="4"/>
  <c r="T18" i="5"/>
  <c r="L24" i="1"/>
  <c r="L72" i="1" s="1"/>
  <c r="H25" i="1"/>
  <c r="H13" i="5" s="1"/>
  <c r="G28" i="4"/>
  <c r="H26" i="5"/>
  <c r="G29" i="4"/>
  <c r="O29" i="4"/>
  <c r="AF42" i="2"/>
  <c r="AB42" i="2"/>
  <c r="AG42" i="2"/>
  <c r="AA42" i="2"/>
  <c r="AE42" i="2"/>
  <c r="AG45" i="2"/>
  <c r="AC45" i="2"/>
  <c r="AF45" i="2"/>
  <c r="AA45" i="2"/>
  <c r="AE45" i="2"/>
  <c r="AG72" i="2"/>
  <c r="AC72" i="2"/>
  <c r="AE72" i="2"/>
  <c r="AJ72" i="2"/>
  <c r="AD72" i="2"/>
  <c r="AF72" i="2"/>
  <c r="AB72" i="2"/>
  <c r="V16" i="1"/>
  <c r="N24" i="1"/>
  <c r="R25" i="1"/>
  <c r="R13" i="5" s="1"/>
  <c r="X33" i="1"/>
  <c r="W27" i="4" s="1"/>
  <c r="V38" i="1"/>
  <c r="G31" i="4"/>
  <c r="W31" i="4"/>
  <c r="J92" i="2"/>
  <c r="AG7" i="2"/>
  <c r="AC7" i="2"/>
  <c r="AF7" i="2"/>
  <c r="AB7" i="2"/>
  <c r="AD7" i="2"/>
  <c r="AF8" i="2"/>
  <c r="AB8" i="2"/>
  <c r="AJ8" i="2"/>
  <c r="AE8" i="2"/>
  <c r="AA8" i="2"/>
  <c r="AD8" i="2"/>
  <c r="AJ9" i="2"/>
  <c r="AE9" i="2"/>
  <c r="AA9" i="2"/>
  <c r="AD9" i="2"/>
  <c r="AC9" i="2"/>
  <c r="AG11" i="2"/>
  <c r="AC11" i="2"/>
  <c r="AF11" i="2"/>
  <c r="AB11" i="2"/>
  <c r="AD11" i="2"/>
  <c r="AF12" i="2"/>
  <c r="AB12" i="2"/>
  <c r="AJ12" i="2"/>
  <c r="AE12" i="2"/>
  <c r="AA12" i="2"/>
  <c r="AD12" i="2"/>
  <c r="AJ13" i="2"/>
  <c r="AE13" i="2"/>
  <c r="AA13" i="2"/>
  <c r="AD13" i="2"/>
  <c r="AC13" i="2"/>
  <c r="AG15" i="2"/>
  <c r="AC15" i="2"/>
  <c r="AF15" i="2"/>
  <c r="AB15" i="2"/>
  <c r="AD15" i="2"/>
  <c r="AF16" i="2"/>
  <c r="AB16" i="2"/>
  <c r="AJ16" i="2"/>
  <c r="AE16" i="2"/>
  <c r="AA16" i="2"/>
  <c r="AD16" i="2"/>
  <c r="AJ17" i="2"/>
  <c r="AE17" i="2"/>
  <c r="AA17" i="2"/>
  <c r="AD17" i="2"/>
  <c r="AC17" i="2"/>
  <c r="AG19" i="2"/>
  <c r="AC19" i="2"/>
  <c r="AF19" i="2"/>
  <c r="AB19" i="2"/>
  <c r="AD19" i="2"/>
  <c r="AF20" i="2"/>
  <c r="AB20" i="2"/>
  <c r="AJ20" i="2"/>
  <c r="AE20" i="2"/>
  <c r="AA20" i="2"/>
  <c r="AD20" i="2"/>
  <c r="AJ21" i="2"/>
  <c r="AE21" i="2"/>
  <c r="AA21" i="2"/>
  <c r="AD21" i="2"/>
  <c r="AC21" i="2"/>
  <c r="AG23" i="2"/>
  <c r="AC23" i="2"/>
  <c r="AF23" i="2"/>
  <c r="AB23" i="2"/>
  <c r="AD23" i="2"/>
  <c r="AF24" i="2"/>
  <c r="AB24" i="2"/>
  <c r="AJ24" i="2"/>
  <c r="AE24" i="2"/>
  <c r="AA24" i="2"/>
  <c r="AD24" i="2"/>
  <c r="AJ25" i="2"/>
  <c r="AE25" i="2"/>
  <c r="AA25" i="2"/>
  <c r="AD25" i="2"/>
  <c r="AC25" i="2"/>
  <c r="AG27" i="2"/>
  <c r="AC27" i="2"/>
  <c r="AF27" i="2"/>
  <c r="AB27" i="2"/>
  <c r="AD27" i="2"/>
  <c r="AF28" i="2"/>
  <c r="AB28" i="2"/>
  <c r="AJ28" i="2"/>
  <c r="AE28" i="2"/>
  <c r="AA28" i="2"/>
  <c r="AD28" i="2"/>
  <c r="AJ29" i="2"/>
  <c r="AE29" i="2"/>
  <c r="AA29" i="2"/>
  <c r="AD29" i="2"/>
  <c r="AC29" i="2"/>
  <c r="AG31" i="2"/>
  <c r="AC31" i="2"/>
  <c r="AF31" i="2"/>
  <c r="AB31" i="2"/>
  <c r="AD31" i="2"/>
  <c r="AF32" i="2"/>
  <c r="AB32" i="2"/>
  <c r="AJ32" i="2"/>
  <c r="AE32" i="2"/>
  <c r="AA32" i="2"/>
  <c r="AD32" i="2"/>
  <c r="AJ33" i="2"/>
  <c r="AE33" i="2"/>
  <c r="AA33" i="2"/>
  <c r="AD33" i="2"/>
  <c r="AC33" i="2"/>
  <c r="AG35" i="2"/>
  <c r="AC35" i="2"/>
  <c r="AF35" i="2"/>
  <c r="AB35" i="2"/>
  <c r="AD35" i="2"/>
  <c r="AF36" i="2"/>
  <c r="AB36" i="2"/>
  <c r="AJ36" i="2"/>
  <c r="AE36" i="2"/>
  <c r="AA36" i="2"/>
  <c r="AD36" i="2"/>
  <c r="AJ37" i="2"/>
  <c r="AE37" i="2"/>
  <c r="AA37" i="2"/>
  <c r="AD37" i="2"/>
  <c r="AC37" i="2"/>
  <c r="AG39" i="2"/>
  <c r="AC39" i="2"/>
  <c r="AF39" i="2"/>
  <c r="AB39" i="2"/>
  <c r="AD39" i="2"/>
  <c r="AF40" i="2"/>
  <c r="AB40" i="2"/>
  <c r="AJ40" i="2"/>
  <c r="AE40" i="2"/>
  <c r="AA40" i="2"/>
  <c r="AD40" i="2"/>
  <c r="AJ41" i="2"/>
  <c r="AE41" i="2"/>
  <c r="AA41" i="2"/>
  <c r="AD41" i="2"/>
  <c r="AC41" i="2"/>
  <c r="AD48" i="2"/>
  <c r="AG48" i="2"/>
  <c r="AB48" i="2"/>
  <c r="AF48" i="2"/>
  <c r="AA48" i="2"/>
  <c r="AE48" i="2"/>
  <c r="AF50" i="2"/>
  <c r="AB50" i="2"/>
  <c r="AG50" i="2"/>
  <c r="AA50" i="2"/>
  <c r="AE50" i="2"/>
  <c r="AD50" i="2"/>
  <c r="AG53" i="2"/>
  <c r="AC53" i="2"/>
  <c r="AF53" i="2"/>
  <c r="AA53" i="2"/>
  <c r="AE53" i="2"/>
  <c r="AD53" i="2"/>
  <c r="AF61" i="2"/>
  <c r="AB61" i="2"/>
  <c r="AE61" i="2"/>
  <c r="AJ61" i="2"/>
  <c r="AD61" i="2"/>
  <c r="AA61" i="2"/>
  <c r="AG61" i="2"/>
  <c r="AD75" i="2"/>
  <c r="AF75" i="2"/>
  <c r="AA75" i="2"/>
  <c r="AE75" i="2"/>
  <c r="AJ75" i="2"/>
  <c r="AG75" i="2"/>
  <c r="AC75" i="2"/>
  <c r="AD79" i="2"/>
  <c r="AE79" i="2"/>
  <c r="AC79" i="2"/>
  <c r="AJ79" i="2"/>
  <c r="AB79" i="2"/>
  <c r="AA79" i="2"/>
  <c r="AG79" i="2"/>
  <c r="AG84" i="2"/>
  <c r="AC84" i="2"/>
  <c r="AE84" i="2"/>
  <c r="AJ84" i="2"/>
  <c r="AD84" i="2"/>
  <c r="AF84" i="2"/>
  <c r="AA84" i="2"/>
  <c r="R24" i="1"/>
  <c r="R62" i="1" s="1"/>
  <c r="N25" i="1"/>
  <c r="N13" i="5" s="1"/>
  <c r="K27" i="4"/>
  <c r="L18" i="5"/>
  <c r="O28" i="4"/>
  <c r="P26" i="5"/>
  <c r="Q13" i="6" s="1"/>
  <c r="V65" i="1"/>
  <c r="O31" i="4"/>
  <c r="AG49" i="2"/>
  <c r="AC49" i="2"/>
  <c r="AJ49" i="2"/>
  <c r="AD49" i="2"/>
  <c r="AB49" i="2"/>
  <c r="AE49" i="2"/>
  <c r="AJ55" i="2"/>
  <c r="AE55" i="2"/>
  <c r="AA55" i="2"/>
  <c r="AF55" i="2"/>
  <c r="AD55" i="2"/>
  <c r="AC55" i="2"/>
  <c r="AJ62" i="2"/>
  <c r="AE62" i="2"/>
  <c r="AA62" i="2"/>
  <c r="AG62" i="2"/>
  <c r="AB62" i="2"/>
  <c r="AF62" i="2"/>
  <c r="AC62" i="2"/>
  <c r="AF81" i="2"/>
  <c r="AB81" i="2"/>
  <c r="AE81" i="2"/>
  <c r="AJ81" i="2"/>
  <c r="AD81" i="2"/>
  <c r="AA81" i="2"/>
  <c r="AC81" i="2"/>
  <c r="AH96" i="2"/>
  <c r="T24" i="1"/>
  <c r="T72" i="1" s="1"/>
  <c r="P25" i="1"/>
  <c r="P13" i="5" s="1"/>
  <c r="AD42" i="2"/>
  <c r="AD45" i="2"/>
  <c r="AF49" i="2"/>
  <c r="AJ58" i="2"/>
  <c r="AE58" i="2"/>
  <c r="AA58" i="2"/>
  <c r="AD58" i="2"/>
  <c r="AG58" i="2"/>
  <c r="AF58" i="2"/>
  <c r="AF69" i="2"/>
  <c r="AB69" i="2"/>
  <c r="AE69" i="2"/>
  <c r="AJ69" i="2"/>
  <c r="AD69" i="2"/>
  <c r="AG69" i="2"/>
  <c r="AC69" i="2"/>
  <c r="AA99" i="2"/>
  <c r="AH94" i="2"/>
  <c r="V9" i="5"/>
  <c r="H24" i="1"/>
  <c r="P24" i="1"/>
  <c r="P62" i="1" s="1"/>
  <c r="P46" i="1" s="1"/>
  <c r="L25" i="1"/>
  <c r="L13" i="5" s="1"/>
  <c r="T25" i="1"/>
  <c r="T13" i="5" s="1"/>
  <c r="AE7" i="2"/>
  <c r="AG8" i="2"/>
  <c r="AF9" i="2"/>
  <c r="AE11" i="2"/>
  <c r="AG12" i="2"/>
  <c r="AF13" i="2"/>
  <c r="AE15" i="2"/>
  <c r="AG16" i="2"/>
  <c r="AF17" i="2"/>
  <c r="AE19" i="2"/>
  <c r="AG20" i="2"/>
  <c r="AF21" i="2"/>
  <c r="AE23" i="2"/>
  <c r="AG24" i="2"/>
  <c r="AF25" i="2"/>
  <c r="AE27" i="2"/>
  <c r="AG28" i="2"/>
  <c r="AF29" i="2"/>
  <c r="AE31" i="2"/>
  <c r="AG32" i="2"/>
  <c r="AF33" i="2"/>
  <c r="AE35" i="2"/>
  <c r="AG36" i="2"/>
  <c r="AF37" i="2"/>
  <c r="AE39" i="2"/>
  <c r="AG40" i="2"/>
  <c r="AF41" i="2"/>
  <c r="AJ42" i="2"/>
  <c r="AJ45" i="2"/>
  <c r="AJ47" i="2"/>
  <c r="AE47" i="2"/>
  <c r="AA47" i="2"/>
  <c r="AF47" i="2"/>
  <c r="AD47" i="2"/>
  <c r="AC47" i="2"/>
  <c r="AJ48" i="2"/>
  <c r="AA49" i="2"/>
  <c r="AB55" i="2"/>
  <c r="AG56" i="2"/>
  <c r="AC56" i="2"/>
  <c r="AE56" i="2"/>
  <c r="AJ56" i="2"/>
  <c r="AB56" i="2"/>
  <c r="AA56" i="2"/>
  <c r="AF56" i="2"/>
  <c r="AD62" i="2"/>
  <c r="AD67" i="2"/>
  <c r="AF67" i="2"/>
  <c r="AA67" i="2"/>
  <c r="AE67" i="2"/>
  <c r="AB67" i="2"/>
  <c r="AJ67" i="2"/>
  <c r="AG67" i="2"/>
  <c r="AJ70" i="2"/>
  <c r="AE70" i="2"/>
  <c r="AA70" i="2"/>
  <c r="AG70" i="2"/>
  <c r="AB70" i="2"/>
  <c r="AF70" i="2"/>
  <c r="AD70" i="2"/>
  <c r="AG76" i="2"/>
  <c r="AC76" i="2"/>
  <c r="AB76" i="2"/>
  <c r="AF76" i="2"/>
  <c r="AA76" i="2"/>
  <c r="AD76" i="2"/>
  <c r="AJ76" i="2"/>
  <c r="AG81" i="2"/>
  <c r="AF46" i="2"/>
  <c r="AB46" i="2"/>
  <c r="AC46" i="2"/>
  <c r="AF54" i="2"/>
  <c r="AB54" i="2"/>
  <c r="AC54" i="2"/>
  <c r="AD59" i="2"/>
  <c r="AF59" i="2"/>
  <c r="AA59" i="2"/>
  <c r="AC59" i="2"/>
  <c r="AG60" i="2"/>
  <c r="AC60" i="2"/>
  <c r="AB60" i="2"/>
  <c r="AF60" i="2"/>
  <c r="AA60" i="2"/>
  <c r="AE60" i="2"/>
  <c r="AD63" i="2"/>
  <c r="AJ63" i="2"/>
  <c r="AC63" i="2"/>
  <c r="AG63" i="2"/>
  <c r="AB63" i="2"/>
  <c r="AE63" i="2"/>
  <c r="AF77" i="2"/>
  <c r="AB77" i="2"/>
  <c r="AE77" i="2"/>
  <c r="AJ77" i="2"/>
  <c r="AD77" i="2"/>
  <c r="AC77" i="2"/>
  <c r="AJ78" i="2"/>
  <c r="AE78" i="2"/>
  <c r="AA78" i="2"/>
  <c r="AG78" i="2"/>
  <c r="AB78" i="2"/>
  <c r="AF78" i="2"/>
  <c r="AD78" i="2"/>
  <c r="AJ82" i="2"/>
  <c r="AE82" i="2"/>
  <c r="AA82" i="2"/>
  <c r="AG82" i="2"/>
  <c r="AB82" i="2"/>
  <c r="AF82" i="2"/>
  <c r="AC82" i="2"/>
  <c r="AJ43" i="2"/>
  <c r="AE43" i="2"/>
  <c r="AA43" i="2"/>
  <c r="AC43" i="2"/>
  <c r="AD46" i="2"/>
  <c r="AJ46" i="2"/>
  <c r="AJ51" i="2"/>
  <c r="AE51" i="2"/>
  <c r="AA51" i="2"/>
  <c r="AC51" i="2"/>
  <c r="AD54" i="2"/>
  <c r="AJ54" i="2"/>
  <c r="AE59" i="2"/>
  <c r="AJ60" i="2"/>
  <c r="AF63" i="2"/>
  <c r="AG68" i="2"/>
  <c r="AC68" i="2"/>
  <c r="AB68" i="2"/>
  <c r="AF68" i="2"/>
  <c r="AA68" i="2"/>
  <c r="AE68" i="2"/>
  <c r="AD71" i="2"/>
  <c r="AJ71" i="2"/>
  <c r="AC71" i="2"/>
  <c r="AG71" i="2"/>
  <c r="AB71" i="2"/>
  <c r="AE71" i="2"/>
  <c r="AG77" i="2"/>
  <c r="AG80" i="2"/>
  <c r="AC80" i="2"/>
  <c r="AF80" i="2"/>
  <c r="AA80" i="2"/>
  <c r="AJ80" i="2"/>
  <c r="AB80" i="2"/>
  <c r="AE80" i="2"/>
  <c r="AJ66" i="2"/>
  <c r="AE66" i="2"/>
  <c r="AA66" i="2"/>
  <c r="AC66" i="2"/>
  <c r="AJ74" i="2"/>
  <c r="AE74" i="2"/>
  <c r="AA74" i="2"/>
  <c r="AC74" i="2"/>
  <c r="AD83" i="2"/>
  <c r="AJ83" i="2"/>
  <c r="AC83" i="2"/>
  <c r="AG83" i="2"/>
  <c r="AB83" i="2"/>
  <c r="AE83" i="2"/>
  <c r="AF57" i="2"/>
  <c r="AB57" i="2"/>
  <c r="AC57" i="2"/>
  <c r="AF65" i="2"/>
  <c r="AB65" i="2"/>
  <c r="AC65" i="2"/>
  <c r="AD66" i="2"/>
  <c r="AF73" i="2"/>
  <c r="AB73" i="2"/>
  <c r="AC73" i="2"/>
  <c r="AD74" i="2"/>
  <c r="AF83" i="2"/>
  <c r="AA85" i="2"/>
  <c r="AJ86" i="2"/>
  <c r="AE86" i="2"/>
  <c r="AA86" i="2"/>
  <c r="AC86" i="2"/>
  <c r="AA87" i="2"/>
  <c r="AA88" i="2"/>
  <c r="AA91" i="2"/>
  <c r="AC99" i="2"/>
  <c r="AG99" i="2"/>
  <c r="AH98" i="2"/>
  <c r="AF85" i="2"/>
  <c r="AB85" i="2"/>
  <c r="AC85" i="2"/>
  <c r="AD87" i="2"/>
  <c r="AG87" i="2"/>
  <c r="AC87" i="2"/>
  <c r="AB87" i="2"/>
  <c r="AG88" i="2"/>
  <c r="AC88" i="2"/>
  <c r="AF88" i="2"/>
  <c r="AB88" i="2"/>
  <c r="AD88" i="2"/>
  <c r="AF89" i="2"/>
  <c r="AB89" i="2"/>
  <c r="AJ89" i="2"/>
  <c r="AE89" i="2"/>
  <c r="AA89" i="2"/>
  <c r="AD89" i="2"/>
  <c r="AJ90" i="2"/>
  <c r="AE90" i="2"/>
  <c r="AA90" i="2"/>
  <c r="AD90" i="2"/>
  <c r="AC90" i="2"/>
  <c r="AD91" i="2"/>
  <c r="AG91" i="2"/>
  <c r="AC91" i="2"/>
  <c r="AB91" i="2"/>
  <c r="AD99" i="2"/>
  <c r="AJ99" i="2"/>
  <c r="AH97" i="2"/>
  <c r="X15" i="4"/>
  <c r="AH73" i="2" l="1"/>
  <c r="AH71" i="2"/>
  <c r="AH52" i="2"/>
  <c r="AH34" i="2"/>
  <c r="AH26" i="2"/>
  <c r="AH84" i="2"/>
  <c r="AH57" i="2"/>
  <c r="AH63" i="2"/>
  <c r="AH54" i="2"/>
  <c r="AH76" i="2"/>
  <c r="AJ92" i="2"/>
  <c r="J25" i="1"/>
  <c r="J13" i="5" s="1"/>
  <c r="AH42" i="2"/>
  <c r="AH51" i="2"/>
  <c r="AH49" i="2"/>
  <c r="AH65" i="2"/>
  <c r="AH59" i="2"/>
  <c r="AH83" i="2"/>
  <c r="AH69" i="2"/>
  <c r="AH46" i="2"/>
  <c r="J24" i="1"/>
  <c r="J72" i="1" s="1"/>
  <c r="J73" i="1" s="1"/>
  <c r="AH72" i="2"/>
  <c r="X72" i="1"/>
  <c r="X74" i="1" s="1"/>
  <c r="V15" i="1"/>
  <c r="Y15" i="1" s="1"/>
  <c r="N72" i="1"/>
  <c r="R72" i="1"/>
  <c r="N73" i="1"/>
  <c r="N74" i="1" s="1"/>
  <c r="T73" i="1"/>
  <c r="R60" i="1"/>
  <c r="R58" i="1"/>
  <c r="R56" i="1"/>
  <c r="R59" i="1"/>
  <c r="R57" i="1"/>
  <c r="R46" i="1"/>
  <c r="R34" i="1"/>
  <c r="R55" i="1"/>
  <c r="L21" i="5"/>
  <c r="M10" i="6"/>
  <c r="AF92" i="2"/>
  <c r="Y38" i="1"/>
  <c r="Y45" i="1" s="1"/>
  <c r="X28" i="4" s="1"/>
  <c r="V45" i="1"/>
  <c r="R73" i="1"/>
  <c r="R74" i="1" s="1"/>
  <c r="AH85" i="2"/>
  <c r="AH74" i="2"/>
  <c r="AH56" i="2"/>
  <c r="AE92" i="2"/>
  <c r="AH81" i="2"/>
  <c r="AH40" i="2"/>
  <c r="AH36" i="2"/>
  <c r="AH28" i="2"/>
  <c r="AH17" i="2"/>
  <c r="AH13" i="2"/>
  <c r="AH30" i="2"/>
  <c r="S10" i="6"/>
  <c r="R21" i="5"/>
  <c r="U27" i="4"/>
  <c r="AH44" i="2"/>
  <c r="AH87" i="2"/>
  <c r="AH77" i="2"/>
  <c r="N10" i="5"/>
  <c r="M26" i="4"/>
  <c r="P60" i="1"/>
  <c r="P59" i="1"/>
  <c r="P58" i="1"/>
  <c r="P57" i="1"/>
  <c r="P56" i="1"/>
  <c r="AH10" i="2"/>
  <c r="L73" i="1"/>
  <c r="P21" i="5"/>
  <c r="Q10" i="6"/>
  <c r="AH90" i="2"/>
  <c r="AH66" i="2"/>
  <c r="AH78" i="2"/>
  <c r="P10" i="5"/>
  <c r="O26" i="4"/>
  <c r="O30" i="4" s="1"/>
  <c r="O32" i="4" s="1"/>
  <c r="O17" i="4" s="1"/>
  <c r="P26" i="1"/>
  <c r="AH58" i="2"/>
  <c r="P72" i="1"/>
  <c r="AH50" i="2"/>
  <c r="AH41" i="2"/>
  <c r="AH32" i="2"/>
  <c r="AH25" i="2"/>
  <c r="AH20" i="2"/>
  <c r="AH16" i="2"/>
  <c r="AH12" i="2"/>
  <c r="AH9" i="2"/>
  <c r="AC92" i="2"/>
  <c r="N62" i="1"/>
  <c r="N34" i="1" s="1"/>
  <c r="AH91" i="2"/>
  <c r="AH86" i="2"/>
  <c r="AH43" i="2"/>
  <c r="AH82" i="2"/>
  <c r="AH60" i="2"/>
  <c r="H10" i="5"/>
  <c r="G26" i="4"/>
  <c r="G30" i="4" s="1"/>
  <c r="AH99" i="2"/>
  <c r="AH48" i="2"/>
  <c r="AD92" i="2"/>
  <c r="AG92" i="2"/>
  <c r="H72" i="1"/>
  <c r="I13" i="6"/>
  <c r="V26" i="5"/>
  <c r="K26" i="4"/>
  <c r="K30" i="4" s="1"/>
  <c r="K32" i="4" s="1"/>
  <c r="K17" i="4" s="1"/>
  <c r="L10" i="5"/>
  <c r="Y30" i="1"/>
  <c r="Y33" i="1" s="1"/>
  <c r="X27" i="4" s="1"/>
  <c r="K10" i="6"/>
  <c r="J21" i="5"/>
  <c r="Y16" i="1"/>
  <c r="AH67" i="2"/>
  <c r="N18" i="5"/>
  <c r="V18" i="5" s="1"/>
  <c r="V21" i="5" s="1"/>
  <c r="M27" i="4"/>
  <c r="AH89" i="2"/>
  <c r="AH70" i="2"/>
  <c r="AH47" i="2"/>
  <c r="T10" i="5"/>
  <c r="S26" i="4"/>
  <c r="S30" i="4" s="1"/>
  <c r="S32" i="4" s="1"/>
  <c r="S17" i="4" s="1"/>
  <c r="AH62" i="2"/>
  <c r="AH79" i="2"/>
  <c r="AH37" i="2"/>
  <c r="AH33" i="2"/>
  <c r="AH29" i="2"/>
  <c r="AH24" i="2"/>
  <c r="AH21" i="2"/>
  <c r="AH8" i="2"/>
  <c r="AH88" i="2"/>
  <c r="AH80" i="2"/>
  <c r="AH68" i="2"/>
  <c r="AA92" i="2"/>
  <c r="AH55" i="2"/>
  <c r="Y65" i="1"/>
  <c r="Y70" i="1" s="1"/>
  <c r="V70" i="1"/>
  <c r="R10" i="5"/>
  <c r="Q26" i="4"/>
  <c r="Q30" i="4" s="1"/>
  <c r="Q32" i="4" s="1"/>
  <c r="Q17" i="4" s="1"/>
  <c r="R26" i="1"/>
  <c r="AH75" i="2"/>
  <c r="AH61" i="2"/>
  <c r="AH53" i="2"/>
  <c r="AH39" i="2"/>
  <c r="AH35" i="2"/>
  <c r="AH31" i="2"/>
  <c r="AH27" i="2"/>
  <c r="AH23" i="2"/>
  <c r="AH19" i="2"/>
  <c r="AH15" i="2"/>
  <c r="AH11" i="2"/>
  <c r="AB92" i="2"/>
  <c r="AH7" i="2"/>
  <c r="G32" i="4"/>
  <c r="G17" i="4" s="1"/>
  <c r="AH45" i="2"/>
  <c r="P55" i="1"/>
  <c r="H62" i="1"/>
  <c r="T21" i="5"/>
  <c r="U10" i="6"/>
  <c r="AH38" i="2"/>
  <c r="W30" i="4"/>
  <c r="W32" i="4" s="1"/>
  <c r="W17" i="4" s="1"/>
  <c r="H21" i="5"/>
  <c r="I10" i="6"/>
  <c r="T62" i="1"/>
  <c r="L62" i="1"/>
  <c r="AH64" i="2"/>
  <c r="P34" i="1"/>
  <c r="AH18" i="2"/>
  <c r="S7" i="6" l="1"/>
  <c r="Y24" i="1"/>
  <c r="X26" i="4" s="1"/>
  <c r="O7" i="6"/>
  <c r="U7" i="6"/>
  <c r="Q7" i="6"/>
  <c r="M7" i="6"/>
  <c r="I26" i="4"/>
  <c r="I30" i="4" s="1"/>
  <c r="I32" i="4" s="1"/>
  <c r="I17" i="4" s="1"/>
  <c r="J10" i="5"/>
  <c r="J62" i="1"/>
  <c r="J26" i="1" s="1"/>
  <c r="X30" i="4"/>
  <c r="M30" i="4"/>
  <c r="M32" i="4" s="1"/>
  <c r="M17" i="4" s="1"/>
  <c r="V24" i="1"/>
  <c r="L59" i="1"/>
  <c r="L57" i="1"/>
  <c r="M17" i="6" s="1"/>
  <c r="L60" i="1"/>
  <c r="M20" i="6" s="1"/>
  <c r="L58" i="1"/>
  <c r="M18" i="6" s="1"/>
  <c r="L56" i="1"/>
  <c r="L55" i="1"/>
  <c r="L34" i="1"/>
  <c r="L17" i="5" s="1"/>
  <c r="L46" i="1"/>
  <c r="L25" i="5" s="1"/>
  <c r="T59" i="1"/>
  <c r="U19" i="6" s="1"/>
  <c r="T57" i="1"/>
  <c r="T33" i="5" s="1"/>
  <c r="T55" i="1"/>
  <c r="T60" i="1"/>
  <c r="U20" i="6" s="1"/>
  <c r="T58" i="1"/>
  <c r="U18" i="6" s="1"/>
  <c r="T56" i="1"/>
  <c r="T34" i="1"/>
  <c r="T46" i="1"/>
  <c r="T25" i="5" s="1"/>
  <c r="H60" i="1"/>
  <c r="H59" i="1"/>
  <c r="H58" i="1"/>
  <c r="H57" i="1"/>
  <c r="H56" i="1"/>
  <c r="H34" i="1"/>
  <c r="H55" i="1"/>
  <c r="H46" i="1"/>
  <c r="U31" i="4"/>
  <c r="V72" i="1"/>
  <c r="J59" i="1"/>
  <c r="K19" i="6" s="1"/>
  <c r="J57" i="1"/>
  <c r="K17" i="6" s="1"/>
  <c r="J56" i="1"/>
  <c r="J58" i="1"/>
  <c r="K18" i="6" s="1"/>
  <c r="J46" i="1"/>
  <c r="J25" i="5" s="1"/>
  <c r="J55" i="1"/>
  <c r="J34" i="1"/>
  <c r="J17" i="5" s="1"/>
  <c r="N17" i="5"/>
  <c r="X31" i="4"/>
  <c r="X32" i="4" s="1"/>
  <c r="X17" i="4" s="1"/>
  <c r="Y72" i="1"/>
  <c r="T26" i="1"/>
  <c r="T7" i="5" s="1"/>
  <c r="T11" i="5" s="1"/>
  <c r="L26" i="1"/>
  <c r="W13" i="6"/>
  <c r="H26" i="1"/>
  <c r="U28" i="4"/>
  <c r="J32" i="5"/>
  <c r="J7" i="5"/>
  <c r="V10" i="5"/>
  <c r="I7" i="6"/>
  <c r="L7" i="5"/>
  <c r="L11" i="5" s="1"/>
  <c r="M19" i="6"/>
  <c r="L32" i="5"/>
  <c r="S20" i="6"/>
  <c r="S19" i="6"/>
  <c r="S18" i="6"/>
  <c r="S17" i="6"/>
  <c r="R34" i="5"/>
  <c r="R33" i="5"/>
  <c r="R32" i="5"/>
  <c r="R25" i="5"/>
  <c r="R17" i="5"/>
  <c r="R7" i="5"/>
  <c r="R11" i="5" s="1"/>
  <c r="T32" i="5"/>
  <c r="T17" i="5"/>
  <c r="AH92" i="2"/>
  <c r="P73" i="1"/>
  <c r="O10" i="6"/>
  <c r="N21" i="5"/>
  <c r="H73" i="1"/>
  <c r="N60" i="1"/>
  <c r="O20" i="6" s="1"/>
  <c r="N58" i="1"/>
  <c r="O18" i="6" s="1"/>
  <c r="N56" i="1"/>
  <c r="N32" i="5" s="1"/>
  <c r="N59" i="1"/>
  <c r="N57" i="1"/>
  <c r="O17" i="6" s="1"/>
  <c r="V62" i="1"/>
  <c r="V46" i="1" s="1"/>
  <c r="N55" i="1"/>
  <c r="N46" i="1"/>
  <c r="N25" i="5" s="1"/>
  <c r="L74" i="1"/>
  <c r="N26" i="1"/>
  <c r="N7" i="5" s="1"/>
  <c r="N11" i="5" s="1"/>
  <c r="T74" i="1"/>
  <c r="J74" i="1"/>
  <c r="T34" i="5" l="1"/>
  <c r="K7" i="6"/>
  <c r="J11" i="5"/>
  <c r="L33" i="5"/>
  <c r="U17" i="6"/>
  <c r="J60" i="1"/>
  <c r="K20" i="6" s="1"/>
  <c r="N34" i="5"/>
  <c r="U26" i="4"/>
  <c r="U30" i="4" s="1"/>
  <c r="U32" i="4" s="1"/>
  <c r="U17" i="4" s="1"/>
  <c r="J33" i="5"/>
  <c r="O14" i="6"/>
  <c r="O15" i="6" s="1"/>
  <c r="N27" i="5"/>
  <c r="U8" i="6"/>
  <c r="U9" i="6" s="1"/>
  <c r="K14" i="6"/>
  <c r="K15" i="6" s="1"/>
  <c r="J27" i="5"/>
  <c r="M14" i="6"/>
  <c r="M15" i="6" s="1"/>
  <c r="L27" i="5"/>
  <c r="O16" i="6"/>
  <c r="L19" i="5"/>
  <c r="M11" i="6"/>
  <c r="M12" i="6" s="1"/>
  <c r="U14" i="6"/>
  <c r="U15" i="6" s="1"/>
  <c r="T27" i="5"/>
  <c r="I19" i="6"/>
  <c r="I17" i="6"/>
  <c r="H34" i="5"/>
  <c r="H32" i="5"/>
  <c r="I20" i="6"/>
  <c r="I18" i="6"/>
  <c r="H33" i="5"/>
  <c r="H25" i="5"/>
  <c r="H17" i="5"/>
  <c r="H7" i="5"/>
  <c r="H11" i="5" s="1"/>
  <c r="V73" i="1"/>
  <c r="Y73" i="1" s="1"/>
  <c r="W10" i="6"/>
  <c r="O19" i="6"/>
  <c r="M8" i="6"/>
  <c r="M9" i="6" s="1"/>
  <c r="O8" i="6"/>
  <c r="O9" i="6" s="1"/>
  <c r="V59" i="1"/>
  <c r="V57" i="1"/>
  <c r="V60" i="1"/>
  <c r="V58" i="1"/>
  <c r="V56" i="1"/>
  <c r="V55" i="1"/>
  <c r="V34" i="1"/>
  <c r="V26" i="1"/>
  <c r="P17" i="5"/>
  <c r="P7" i="5"/>
  <c r="P11" i="5" s="1"/>
  <c r="Q19" i="6"/>
  <c r="Q17" i="6"/>
  <c r="P34" i="5"/>
  <c r="P32" i="5"/>
  <c r="Q20" i="6"/>
  <c r="Q18" i="6"/>
  <c r="P33" i="5"/>
  <c r="P25" i="5"/>
  <c r="U11" i="6"/>
  <c r="U12" i="6" s="1"/>
  <c r="T19" i="5"/>
  <c r="S16" i="6"/>
  <c r="S21" i="6" s="1"/>
  <c r="R35" i="5"/>
  <c r="L34" i="5"/>
  <c r="L35" i="5" s="1"/>
  <c r="K11" i="6"/>
  <c r="K12" i="6" s="1"/>
  <c r="J19" i="5"/>
  <c r="N33" i="5"/>
  <c r="N35" i="5" s="1"/>
  <c r="N19" i="5"/>
  <c r="O11" i="6"/>
  <c r="O12" i="6" s="1"/>
  <c r="S11" i="6"/>
  <c r="S12" i="6" s="1"/>
  <c r="R19" i="5"/>
  <c r="K16" i="6"/>
  <c r="H74" i="1"/>
  <c r="S14" i="6"/>
  <c r="S15" i="6" s="1"/>
  <c r="R27" i="5"/>
  <c r="M16" i="6"/>
  <c r="M21" i="6" s="1"/>
  <c r="K8" i="6"/>
  <c r="K9" i="6" s="1"/>
  <c r="P74" i="1"/>
  <c r="U16" i="6"/>
  <c r="U21" i="6" s="1"/>
  <c r="T35" i="5"/>
  <c r="S8" i="6"/>
  <c r="S9" i="6" s="1"/>
  <c r="W7" i="6"/>
  <c r="K21" i="6" l="1"/>
  <c r="J34" i="5"/>
  <c r="J35" i="5" s="1"/>
  <c r="J37" i="5" s="1"/>
  <c r="L37" i="5"/>
  <c r="W17" i="6"/>
  <c r="W18" i="6"/>
  <c r="S22" i="6"/>
  <c r="N37" i="5"/>
  <c r="V7" i="5"/>
  <c r="V11" i="5" s="1"/>
  <c r="I8" i="6"/>
  <c r="K22" i="6"/>
  <c r="Q14" i="6"/>
  <c r="Q15" i="6" s="1"/>
  <c r="P27" i="5"/>
  <c r="Q8" i="6"/>
  <c r="Q9" i="6" s="1"/>
  <c r="V17" i="5"/>
  <c r="V19" i="5" s="1"/>
  <c r="I11" i="6"/>
  <c r="H19" i="5"/>
  <c r="W19" i="6"/>
  <c r="U22" i="6"/>
  <c r="V74" i="1"/>
  <c r="Y74" i="1" s="1"/>
  <c r="P19" i="5"/>
  <c r="Q11" i="6"/>
  <c r="Q12" i="6" s="1"/>
  <c r="M22" i="6"/>
  <c r="V25" i="5"/>
  <c r="V27" i="5" s="1"/>
  <c r="I14" i="6"/>
  <c r="H27" i="5"/>
  <c r="I16" i="6"/>
  <c r="H35" i="5"/>
  <c r="V32" i="5"/>
  <c r="T37" i="5"/>
  <c r="R37" i="5"/>
  <c r="Q16" i="6"/>
  <c r="Q21" i="6" s="1"/>
  <c r="P35" i="5"/>
  <c r="W20" i="6"/>
  <c r="V33" i="5"/>
  <c r="V34" i="5"/>
  <c r="O21" i="6"/>
  <c r="O22" i="6" s="1"/>
  <c r="P37" i="5" l="1"/>
  <c r="V35" i="5"/>
  <c r="H37" i="5"/>
  <c r="V37" i="5" s="1"/>
  <c r="W11" i="6"/>
  <c r="I12" i="6"/>
  <c r="W12" i="6" s="1"/>
  <c r="W8" i="6"/>
  <c r="I9" i="6"/>
  <c r="Q22" i="6"/>
  <c r="W14" i="6"/>
  <c r="I15" i="6"/>
  <c r="W15" i="6" s="1"/>
  <c r="I21" i="6"/>
  <c r="W21" i="6" s="1"/>
  <c r="W16" i="6"/>
  <c r="I22" i="6" l="1"/>
  <c r="W22" i="6" s="1"/>
  <c r="W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BONINO Marta</author>
    <author>.</author>
  </authors>
  <commentList>
    <comment ref="E3" authorId="0" shapeId="0" xr:uid="{A4F3EEC4-3E39-458A-A1FF-839C48061975}">
      <text>
        <r>
          <rPr>
            <b/>
            <sz val="9"/>
            <color indexed="81"/>
            <rFont val="Tahoma"/>
            <family val="2"/>
          </rPr>
          <t xml:space="preserve">Date format: dd/mm/aaaa
</t>
        </r>
        <r>
          <rPr>
            <sz val="9"/>
            <color indexed="81"/>
            <rFont val="Tahoma"/>
            <family val="2"/>
          </rPr>
          <t xml:space="preserve">
</t>
        </r>
      </text>
    </comment>
    <comment ref="H8" authorId="0" shapeId="0" xr:uid="{F30667D3-DA9D-4F43-A6AB-351DDE654670}">
      <text>
        <r>
          <rPr>
            <b/>
            <sz val="9"/>
            <color indexed="81"/>
            <rFont val="Tahoma"/>
            <family val="2"/>
          </rPr>
          <t>Food Value is always in USD.</t>
        </r>
        <r>
          <rPr>
            <sz val="9"/>
            <color indexed="81"/>
            <rFont val="Tahoma"/>
            <family val="2"/>
          </rPr>
          <t xml:space="preserve">
</t>
        </r>
      </text>
    </comment>
    <comment ref="J8" authorId="0" shapeId="0" xr:uid="{0F26DBA9-4180-4EB3-BABA-B8D1512BAA24}">
      <text>
        <r>
          <rPr>
            <b/>
            <sz val="9"/>
            <color indexed="81"/>
            <rFont val="Tahoma"/>
            <family val="2"/>
          </rPr>
          <t>Food Value is always in USD.</t>
        </r>
        <r>
          <rPr>
            <sz val="9"/>
            <color indexed="81"/>
            <rFont val="Tahoma"/>
            <family val="2"/>
          </rPr>
          <t xml:space="preserve">
</t>
        </r>
      </text>
    </comment>
    <comment ref="L8" authorId="0" shapeId="0" xr:uid="{C655EE5F-572C-416B-8D8E-885C6FD3F27F}">
      <text>
        <r>
          <rPr>
            <b/>
            <sz val="9"/>
            <color indexed="81"/>
            <rFont val="Tahoma"/>
            <family val="2"/>
          </rPr>
          <t>Food Value is always in USD.</t>
        </r>
        <r>
          <rPr>
            <sz val="9"/>
            <color indexed="81"/>
            <rFont val="Tahoma"/>
            <family val="2"/>
          </rPr>
          <t xml:space="preserve">
</t>
        </r>
      </text>
    </comment>
    <comment ref="N8" authorId="0" shapeId="0" xr:uid="{680A1E41-87E3-4BBD-8789-87A07D81BC60}">
      <text>
        <r>
          <rPr>
            <b/>
            <sz val="9"/>
            <color indexed="81"/>
            <rFont val="Tahoma"/>
            <family val="2"/>
          </rPr>
          <t>Food Value is always in USD.</t>
        </r>
        <r>
          <rPr>
            <sz val="9"/>
            <color indexed="81"/>
            <rFont val="Tahoma"/>
            <family val="2"/>
          </rPr>
          <t xml:space="preserve">
</t>
        </r>
      </text>
    </comment>
    <comment ref="P8" authorId="0" shapeId="0" xr:uid="{7FB1B608-1758-4B14-905B-279FE3F0C04F}">
      <text>
        <r>
          <rPr>
            <b/>
            <sz val="9"/>
            <color indexed="81"/>
            <rFont val="Tahoma"/>
            <family val="2"/>
          </rPr>
          <t>Food Value is always in USD.</t>
        </r>
        <r>
          <rPr>
            <sz val="9"/>
            <color indexed="81"/>
            <rFont val="Tahoma"/>
            <family val="2"/>
          </rPr>
          <t xml:space="preserve">
</t>
        </r>
      </text>
    </comment>
    <comment ref="R8" authorId="0" shapeId="0" xr:uid="{E11D1D4D-8EE2-4985-BB16-B6AE5B07FA89}">
      <text>
        <r>
          <rPr>
            <b/>
            <sz val="9"/>
            <color indexed="81"/>
            <rFont val="Tahoma"/>
            <family val="2"/>
          </rPr>
          <t>Food Value is always in USD.</t>
        </r>
        <r>
          <rPr>
            <sz val="9"/>
            <color indexed="81"/>
            <rFont val="Tahoma"/>
            <family val="2"/>
          </rPr>
          <t xml:space="preserve">
</t>
        </r>
      </text>
    </comment>
    <comment ref="T8" authorId="0" shapeId="0" xr:uid="{8A8093C4-D397-4A89-8BFE-BBB29ED071A0}">
      <text>
        <r>
          <rPr>
            <b/>
            <sz val="9"/>
            <color indexed="81"/>
            <rFont val="Tahoma"/>
            <family val="2"/>
          </rPr>
          <t>Food Value is always in USD.</t>
        </r>
        <r>
          <rPr>
            <sz val="9"/>
            <color indexed="81"/>
            <rFont val="Tahoma"/>
            <family val="2"/>
          </rPr>
          <t xml:space="preserve">
</t>
        </r>
      </text>
    </comment>
    <comment ref="H11" authorId="0" shapeId="0" xr:uid="{3C427502-42D8-43DB-8CAB-B32699425628}">
      <text>
        <r>
          <rPr>
            <b/>
            <sz val="9"/>
            <color indexed="81"/>
            <rFont val="Tahoma"/>
            <family val="2"/>
          </rPr>
          <t>Please change the format to show the agreed currency.</t>
        </r>
        <r>
          <rPr>
            <sz val="9"/>
            <color indexed="81"/>
            <rFont val="Tahoma"/>
            <family val="2"/>
          </rPr>
          <t xml:space="preserve">
</t>
        </r>
      </text>
    </comment>
    <comment ref="J11" authorId="0" shapeId="0" xr:uid="{94E69F6E-1D3A-4ADA-AD20-D2F9158CFC3A}">
      <text>
        <r>
          <rPr>
            <b/>
            <sz val="9"/>
            <color indexed="81"/>
            <rFont val="Tahoma"/>
            <family val="2"/>
          </rPr>
          <t>Please change the format to show the agreed currency.</t>
        </r>
        <r>
          <rPr>
            <sz val="9"/>
            <color indexed="81"/>
            <rFont val="Tahoma"/>
            <family val="2"/>
          </rPr>
          <t xml:space="preserve">
</t>
        </r>
      </text>
    </comment>
    <comment ref="L11" authorId="0" shapeId="0" xr:uid="{60B04F2A-4BE0-401D-A935-59F1455F1383}">
      <text>
        <r>
          <rPr>
            <b/>
            <sz val="9"/>
            <color indexed="81"/>
            <rFont val="Tahoma"/>
            <family val="2"/>
          </rPr>
          <t>Please change the format to show the agreed currency.</t>
        </r>
        <r>
          <rPr>
            <sz val="9"/>
            <color indexed="81"/>
            <rFont val="Tahoma"/>
            <family val="2"/>
          </rPr>
          <t xml:space="preserve">
</t>
        </r>
      </text>
    </comment>
    <comment ref="N11" authorId="0" shapeId="0" xr:uid="{C945A885-3D20-4464-8734-994FEE2B3D5F}">
      <text>
        <r>
          <rPr>
            <b/>
            <sz val="9"/>
            <color indexed="81"/>
            <rFont val="Tahoma"/>
            <family val="2"/>
          </rPr>
          <t>Please change the format to show the agreed currency.</t>
        </r>
        <r>
          <rPr>
            <sz val="9"/>
            <color indexed="81"/>
            <rFont val="Tahoma"/>
            <family val="2"/>
          </rPr>
          <t xml:space="preserve">
</t>
        </r>
      </text>
    </comment>
    <comment ref="P11" authorId="0" shapeId="0" xr:uid="{55591160-9061-44AB-906B-B0D8EFDB801E}">
      <text>
        <r>
          <rPr>
            <b/>
            <sz val="9"/>
            <color indexed="81"/>
            <rFont val="Tahoma"/>
            <family val="2"/>
          </rPr>
          <t>Please change the format to show the agreed currency.</t>
        </r>
        <r>
          <rPr>
            <sz val="9"/>
            <color indexed="81"/>
            <rFont val="Tahoma"/>
            <family val="2"/>
          </rPr>
          <t xml:space="preserve">
</t>
        </r>
      </text>
    </comment>
    <comment ref="R11" authorId="0" shapeId="0" xr:uid="{263DE0FA-02D7-4145-80B6-6EA4F0A12CF8}">
      <text>
        <r>
          <rPr>
            <b/>
            <sz val="9"/>
            <color indexed="81"/>
            <rFont val="Tahoma"/>
            <family val="2"/>
          </rPr>
          <t>Please change the format to show the agreed currency.</t>
        </r>
        <r>
          <rPr>
            <sz val="9"/>
            <color indexed="81"/>
            <rFont val="Tahoma"/>
            <family val="2"/>
          </rPr>
          <t xml:space="preserve">
</t>
        </r>
      </text>
    </comment>
    <comment ref="T11" authorId="0" shapeId="0" xr:uid="{8AE52F80-4163-4132-AFA2-3F23A2B68ABB}">
      <text>
        <r>
          <rPr>
            <b/>
            <sz val="9"/>
            <color indexed="81"/>
            <rFont val="Tahoma"/>
            <family val="2"/>
          </rPr>
          <t>Please change the format to show the agreed currency.</t>
        </r>
        <r>
          <rPr>
            <sz val="9"/>
            <color indexed="81"/>
            <rFont val="Tahoma"/>
            <family val="2"/>
          </rPr>
          <t xml:space="preserve">
</t>
        </r>
      </text>
    </comment>
    <comment ref="H13" authorId="0" shapeId="0" xr:uid="{3800E0E8-F0BF-4EDA-A039-ABA2BF84E949}">
      <text>
        <r>
          <rPr>
            <b/>
            <sz val="9"/>
            <color indexed="81"/>
            <rFont val="Tahoma"/>
            <family val="2"/>
          </rPr>
          <t>Please specify currency</t>
        </r>
        <r>
          <rPr>
            <sz val="9"/>
            <color indexed="81"/>
            <rFont val="Tahoma"/>
            <family val="2"/>
          </rPr>
          <t xml:space="preserve">
</t>
        </r>
      </text>
    </comment>
    <comment ref="J13" authorId="0" shapeId="0" xr:uid="{F986090D-FB9D-4AF2-92E3-F5AAD6D5B2B4}">
      <text>
        <r>
          <rPr>
            <b/>
            <sz val="9"/>
            <color indexed="81"/>
            <rFont val="Tahoma"/>
            <family val="2"/>
          </rPr>
          <t>Please specify currency</t>
        </r>
        <r>
          <rPr>
            <sz val="9"/>
            <color indexed="81"/>
            <rFont val="Tahoma"/>
            <family val="2"/>
          </rPr>
          <t xml:space="preserve">
</t>
        </r>
      </text>
    </comment>
    <comment ref="L13" authorId="0" shapeId="0" xr:uid="{F80728F7-8207-4F8E-A754-4BD295CE34DA}">
      <text>
        <r>
          <rPr>
            <b/>
            <sz val="9"/>
            <color indexed="81"/>
            <rFont val="Tahoma"/>
            <family val="2"/>
          </rPr>
          <t>Please specify currency</t>
        </r>
        <r>
          <rPr>
            <sz val="9"/>
            <color indexed="81"/>
            <rFont val="Tahoma"/>
            <family val="2"/>
          </rPr>
          <t xml:space="preserve">
</t>
        </r>
      </text>
    </comment>
    <comment ref="N13" authorId="0" shapeId="0" xr:uid="{1D5B4070-4570-4613-A822-1C7B1E97ACB7}">
      <text>
        <r>
          <rPr>
            <b/>
            <sz val="9"/>
            <color indexed="81"/>
            <rFont val="Tahoma"/>
            <family val="2"/>
          </rPr>
          <t>Please specify currency</t>
        </r>
        <r>
          <rPr>
            <sz val="9"/>
            <color indexed="81"/>
            <rFont val="Tahoma"/>
            <family val="2"/>
          </rPr>
          <t xml:space="preserve">
</t>
        </r>
      </text>
    </comment>
    <comment ref="P13" authorId="0" shapeId="0" xr:uid="{D3E77E8E-EC24-4575-9722-BB36E141584A}">
      <text>
        <r>
          <rPr>
            <b/>
            <sz val="9"/>
            <color indexed="81"/>
            <rFont val="Tahoma"/>
            <family val="2"/>
          </rPr>
          <t>Please specify currency</t>
        </r>
        <r>
          <rPr>
            <sz val="9"/>
            <color indexed="81"/>
            <rFont val="Tahoma"/>
            <family val="2"/>
          </rPr>
          <t xml:space="preserve">
</t>
        </r>
      </text>
    </comment>
    <comment ref="R13" authorId="0" shapeId="0" xr:uid="{51A6B6B4-158A-4AF6-AA8F-FED21886DD02}">
      <text>
        <r>
          <rPr>
            <b/>
            <sz val="9"/>
            <color indexed="81"/>
            <rFont val="Tahoma"/>
            <family val="2"/>
          </rPr>
          <t>Please specify currency</t>
        </r>
        <r>
          <rPr>
            <sz val="9"/>
            <color indexed="81"/>
            <rFont val="Tahoma"/>
            <family val="2"/>
          </rPr>
          <t xml:space="preserve">
</t>
        </r>
      </text>
    </comment>
    <comment ref="T13" authorId="0" shapeId="0" xr:uid="{8BACB7F4-EF9A-40A7-A4CD-94E6D3EE3A29}">
      <text>
        <r>
          <rPr>
            <b/>
            <sz val="9"/>
            <color indexed="81"/>
            <rFont val="Tahoma"/>
            <family val="2"/>
          </rPr>
          <t>Please specify currency</t>
        </r>
        <r>
          <rPr>
            <sz val="9"/>
            <color indexed="81"/>
            <rFont val="Tahoma"/>
            <family val="2"/>
          </rPr>
          <t xml:space="preserve">
</t>
        </r>
      </text>
    </comment>
    <comment ref="V13" authorId="0" shapeId="0" xr:uid="{47D2529D-71D4-44A6-BE36-2D26FE1B6CCA}">
      <text>
        <r>
          <rPr>
            <b/>
            <sz val="9"/>
            <color indexed="81"/>
            <rFont val="Tahoma"/>
            <family val="2"/>
          </rPr>
          <t>Please specify currency</t>
        </r>
        <r>
          <rPr>
            <sz val="9"/>
            <color indexed="81"/>
            <rFont val="Tahoma"/>
            <family val="2"/>
          </rPr>
          <t xml:space="preserve">
</t>
        </r>
      </text>
    </comment>
    <comment ref="X13" authorId="0" shapeId="0" xr:uid="{AA768065-4EF6-4A9F-841D-90E31660185E}">
      <text>
        <r>
          <rPr>
            <b/>
            <sz val="9"/>
            <color indexed="81"/>
            <rFont val="Tahoma"/>
            <family val="2"/>
          </rPr>
          <t>Please specify currency</t>
        </r>
        <r>
          <rPr>
            <sz val="9"/>
            <color indexed="81"/>
            <rFont val="Tahoma"/>
            <family val="2"/>
          </rPr>
          <t xml:space="preserve">
</t>
        </r>
      </text>
    </comment>
    <comment ref="Y13" authorId="0" shapeId="0" xr:uid="{452448A0-37C2-4E85-99FE-CDACA8BE0A19}">
      <text>
        <r>
          <rPr>
            <b/>
            <sz val="9"/>
            <color indexed="81"/>
            <rFont val="Tahoma"/>
            <family val="2"/>
          </rPr>
          <t>Please specify currency</t>
        </r>
        <r>
          <rPr>
            <sz val="9"/>
            <color indexed="81"/>
            <rFont val="Tahoma"/>
            <family val="2"/>
          </rPr>
          <t xml:space="preserve">
</t>
        </r>
      </text>
    </comment>
    <comment ref="B25" authorId="1" shapeId="0" xr:uid="{31918F6D-CEA8-452E-A1EE-28B28AB9AFC0}">
      <text>
        <r>
          <rPr>
            <sz val="9"/>
            <color indexed="81"/>
            <rFont val="Tahoma"/>
            <family val="2"/>
          </rPr>
          <t>Ce taux / cette MT ne tient pas compte des coûts saisis dans cette feuille sur des Lignes non basées sur les MT dans le cadre de la modalité alimentaire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B25" authorId="0" shapeId="0" xr:uid="{07A572BB-9ECE-400F-B1F3-BCCC3F450BE7}">
      <text>
        <r>
          <rPr>
            <b/>
            <sz val="9"/>
            <color indexed="81"/>
            <rFont val="Tahoma"/>
            <family val="2"/>
          </rPr>
          <t>Autres lignes disponibles et masquées ci-dessous s'il est nécessaire d'effectuer une saisie supplémentaire.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13" authorId="0" shapeId="0" xr:uid="{936C2AA7-AD71-4EFB-8921-F28415DA53DB}">
      <text>
        <r>
          <rPr>
            <sz val="9"/>
            <color indexed="81"/>
            <rFont val="Tahoma"/>
            <family val="2"/>
          </rPr>
          <t xml:space="preserve">Ce taux / cette MT ne tient pas compte des coûts non basés sur les MT selon la feuille </t>
        </r>
        <r>
          <rPr>
            <b/>
            <sz val="9"/>
            <color indexed="81"/>
            <rFont val="Tahoma"/>
            <family val="2"/>
          </rPr>
          <t>'Budget FLA</t>
        </r>
        <r>
          <rPr>
            <sz val="9"/>
            <color indexed="81"/>
            <rFont val="Tahoma"/>
            <family val="2"/>
          </rPr>
          <t>' (Modalité alimentaire)</t>
        </r>
      </text>
    </comment>
  </commentList>
</comments>
</file>

<file path=xl/sharedStrings.xml><?xml version="1.0" encoding="utf-8"?>
<sst xmlns="http://schemas.openxmlformats.org/spreadsheetml/2006/main" count="434" uniqueCount="309">
  <si>
    <t>Partenaire</t>
  </si>
  <si>
    <t>ONG int. ABC</t>
  </si>
  <si>
    <t>Période</t>
  </si>
  <si>
    <t>De</t>
  </si>
  <si>
    <t>À</t>
  </si>
  <si>
    <t>nombre de mois</t>
  </si>
  <si>
    <t>Financement assuré par le PAM</t>
  </si>
  <si>
    <t>Activité 1</t>
  </si>
  <si>
    <t>Activité 2</t>
  </si>
  <si>
    <t>Activité 3</t>
  </si>
  <si>
    <t>Activité 4</t>
  </si>
  <si>
    <t>Activité 5</t>
  </si>
  <si>
    <t>Activité 6</t>
  </si>
  <si>
    <t>Activité 7</t>
  </si>
  <si>
    <t>TOTAL</t>
  </si>
  <si>
    <t>Partenaire coopérant</t>
  </si>
  <si>
    <t>Total</t>
  </si>
  <si>
    <t xml:space="preserve">Produits alimentaires - en valeur </t>
  </si>
  <si>
    <t>Produits alimentaires - en tonnes</t>
  </si>
  <si>
    <t xml:space="preserve">Transferts de type monétaire  - en valeur </t>
  </si>
  <si>
    <t xml:space="preserve"> ------ Coûts du partenaire coopérant</t>
  </si>
  <si>
    <t>$</t>
  </si>
  <si>
    <t>I.  Modalité transferts de produits alimentaires</t>
  </si>
  <si>
    <t>Voir feuille "Notes techniques" pour obtenir des informations sur les coûts à prendre en compte pour les transferts  de produits alimentaires</t>
  </si>
  <si>
    <t>(voir feuille "Répartition du personnel")</t>
  </si>
  <si>
    <t>Total, Modalité transferts de produits alimentaires</t>
  </si>
  <si>
    <t>Taux par tonne</t>
  </si>
  <si>
    <t>Section I. par rapport au total partiel des sections I. à IV. (en %)</t>
  </si>
  <si>
    <t>II.  Modalité transferts de type monétaire</t>
  </si>
  <si>
    <t>Voir feuille "Notes techniques" pour obtenir des informations sur les coûts à prendre en compte pour les transferts de type monétaire</t>
  </si>
  <si>
    <t xml:space="preserve">Salaires du personnel </t>
  </si>
  <si>
    <t>Dépenses de personnel</t>
  </si>
  <si>
    <t>Autres coûts de livraison</t>
  </si>
  <si>
    <t>Total, Modalité transferts de type monétaire</t>
  </si>
  <si>
    <t>Section II. par rapport au total partiel des sections I. à IV. (en %)</t>
  </si>
  <si>
    <t>III.  Modalité transferts sous forme de renforcement des capacités</t>
  </si>
  <si>
    <t>Voir feuille "Notes techniques" pour obtenir des informations sur les coûts à prendre en compte pour le renforcement des capacités</t>
  </si>
  <si>
    <t>Matériel et fournitures</t>
  </si>
  <si>
    <t>Services contractuels</t>
  </si>
  <si>
    <t>Formation, réunions, ateliers</t>
  </si>
  <si>
    <t>Transport du matériel et coûts connexes</t>
  </si>
  <si>
    <t>Autres coûts</t>
  </si>
  <si>
    <t>Total, Modalité transferts sous forme de renforcement des capacités</t>
  </si>
  <si>
    <t>Section III. par rapport au total partiel des sections I. à IV. (en %)</t>
  </si>
  <si>
    <t>IV. Services techniques et spécialisés</t>
  </si>
  <si>
    <t>Voir feuille "Notes techniques" pour obtenir des informations sur les coûts à prendre en compte à la Section IV</t>
  </si>
  <si>
    <t>Évaluation</t>
  </si>
  <si>
    <t>Évaluation à mi-parcours</t>
  </si>
  <si>
    <t>Suivi</t>
  </si>
  <si>
    <t>Étude préalable</t>
  </si>
  <si>
    <t>Autres services contractuels</t>
  </si>
  <si>
    <t>Total, Services techniques et spécialisés</t>
  </si>
  <si>
    <t>Section IV. par rapport au total partiel des sections I. à IV. (en %)</t>
  </si>
  <si>
    <t xml:space="preserve"> Évaluation par rapport au Total partiel  I. à  IV. (en %)</t>
  </si>
  <si>
    <t>Évaluation à mi-parcours par rapport au Total partiel  I. à  IV. (en %)</t>
  </si>
  <si>
    <t xml:space="preserve"> Suivi par rapport au Total partiel  I. à  IV. (en %)</t>
  </si>
  <si>
    <t>Étude préalable par rapport au Total partiel  I. à  IV. (en %)</t>
  </si>
  <si>
    <t>Autres services contractuels par rapport au Total partiel  I. à  IV. (en %)</t>
  </si>
  <si>
    <t>Total partiel sections I. à IV.</t>
  </si>
  <si>
    <t>V. Coûts d'appui directs du partenaire coopérant</t>
  </si>
  <si>
    <t>Voir feuille "Notes techniques" pour obtenir des informations sur les coûts à prendre en compte à la Section V</t>
  </si>
  <si>
    <t>Coûts de location des locaux et autres frais de fonctionnement</t>
  </si>
  <si>
    <t>Coûts relatifs aux véhicules et autres frais de fonctionnement</t>
  </si>
  <si>
    <t>Total, Coûts d'appui directs du partenaire coopérant</t>
  </si>
  <si>
    <t>Total, Coûts directs du partenaire coopérant (I + II + III + IV + V)</t>
  </si>
  <si>
    <t>VI. Commission de gestion</t>
  </si>
  <si>
    <t>Total, Coûts du partenaire coopérant ( I à VI)</t>
  </si>
  <si>
    <t>Pour: Programme alimentaire mondial des Nations Unies</t>
  </si>
  <si>
    <t>Pour: le partenaire</t>
  </si>
  <si>
    <t>Nom</t>
  </si>
  <si>
    <t>Titre</t>
  </si>
  <si>
    <t xml:space="preserve">Date </t>
  </si>
  <si>
    <t>Répartition du personnel</t>
  </si>
  <si>
    <t>Dépenses de personnel du bureau de pays et des antennes locales financées par le PAM</t>
  </si>
  <si>
    <t>Pour illustrer le calcul des dépenses de personnel:</t>
  </si>
  <si>
    <t xml:space="preserve"> Allocation par activité (%)</t>
  </si>
  <si>
    <t>TOTAL %</t>
  </si>
  <si>
    <t>Fonction</t>
  </si>
  <si>
    <t>Nombre des effectifs</t>
  </si>
  <si>
    <t>Lieu d'affectation</t>
  </si>
  <si>
    <t xml:space="preserve">Lieu </t>
  </si>
  <si>
    <t>De (mois)</t>
  </si>
  <si>
    <t>À (mois)</t>
  </si>
  <si>
    <t>Nombre de mois</t>
  </si>
  <si>
    <t>Coût/mois</t>
  </si>
  <si>
    <t>Montant total</t>
  </si>
  <si>
    <t xml:space="preserve"> Allocation par catégorie de dépenses de personnel</t>
  </si>
  <si>
    <t>TOTAL POUR LE PAM</t>
  </si>
  <si>
    <t>Total:</t>
  </si>
  <si>
    <t>Produits alimentaires, coûts de transfert, section I.</t>
  </si>
  <si>
    <t>Produits alimentaires, coûts de transfert, section I. (non fondés sur le volume en tonnes*)</t>
  </si>
  <si>
    <t>Transferts de type monétaire, coûts de transfert, section II.</t>
  </si>
  <si>
    <t>Renforcement des capacités, coûts de transfert, section III.</t>
  </si>
  <si>
    <t>Coûts d’appui directs du partenaire coopérant, section V.</t>
  </si>
  <si>
    <t>Allocation des dépenses de personnel</t>
  </si>
  <si>
    <t>Lieu</t>
  </si>
  <si>
    <t>Bureau de pays</t>
  </si>
  <si>
    <t>Antenne locale</t>
  </si>
  <si>
    <t>I. Modalité Transferts de produits alimentaires</t>
  </si>
  <si>
    <t>Salaires du personnel</t>
  </si>
  <si>
    <r>
      <rPr>
        <sz val="11"/>
        <rFont val="Calibri"/>
        <family val="2"/>
        <charset val="1"/>
      </rPr>
      <t xml:space="preserve">Coûts salariaux du personnel chargé de la distribution des produits alimentaires   </t>
    </r>
    <r>
      <rPr>
        <i/>
        <sz val="11"/>
        <rFont val="Calibri"/>
        <family val="2"/>
        <charset val="1"/>
      </rPr>
      <t>(sauf employés occasionnels qui doivent être indiqués à la rubrique "Entreposage"). Tous les autres traitements du personnel doivent être indiqués ici)</t>
    </r>
  </si>
  <si>
    <t>Les personnels embauchés par le PC sur des contrats à long terme qui seront toujours nécessaires au fonctionnement du projet, que la nourriture soit distribuée ou non (c'est-à-dire : responsable du programme, responsable du suivi et de l'évaluation, responsable de l'entrepôt, coordinateur des opérations)</t>
  </si>
  <si>
    <t>Dépenses de personnel*</t>
  </si>
  <si>
    <t>Frais de voyage</t>
  </si>
  <si>
    <t>Coût lié au personnel prévu dans le cadre de la modalité alimentaire en tant que non-MT</t>
  </si>
  <si>
    <t>Formation, réunions et ateliers</t>
  </si>
  <si>
    <t>Sécurité du personnel</t>
  </si>
  <si>
    <t>Autres dépenses de personnel</t>
  </si>
  <si>
    <t>Transport</t>
  </si>
  <si>
    <t>Location de camions</t>
  </si>
  <si>
    <t>n/a
Les coûts de transport ne peuvent être qu'en base MT</t>
  </si>
  <si>
    <t>Frais d'exploitation des camions</t>
  </si>
  <si>
    <t>Transport sous contrat</t>
  </si>
  <si>
    <t>Autres coûts de transport</t>
  </si>
  <si>
    <t>Entreposage</t>
  </si>
  <si>
    <t>Gestion du travail occasionnel</t>
  </si>
  <si>
    <t>Coûts de stockage qui ne sont pas liés à la quantité de MT stockée (c.-à-d. Loyer mensuel/annuel, Fumigation, ANA (Articles non alimentaires)</t>
  </si>
  <si>
    <t>Location des entrepôts</t>
  </si>
  <si>
    <t>Palettes</t>
  </si>
  <si>
    <t>Nettoyage</t>
  </si>
  <si>
    <t>Fumigation</t>
  </si>
  <si>
    <t>Autres coûts d'entreposage</t>
  </si>
  <si>
    <t>Services de transformation et de gestion des produits alimentaires</t>
  </si>
  <si>
    <t>Mise à disposition de sacs/boîtes/jerrycans vides, etc.</t>
  </si>
  <si>
    <t>Coûts de gestion des aliments qui sont fixes et non liés à la quantité d'aliments gérés (c.-à-d. équipements informatiques, outils, chariots élévateurs/crics, rubans adhésifs)</t>
  </si>
  <si>
    <t>Équipement informatique pour le suivi des produits</t>
  </si>
  <si>
    <t>Autres coûts de gestion des aliments</t>
  </si>
  <si>
    <t>NOTE:</t>
  </si>
  <si>
    <t xml:space="preserve">*L'imputation de coûts à cette rubrique doit être fondée sur le nombre de membres du personnel prévu pour cette catégorie de coûts. </t>
  </si>
  <si>
    <t>II. Modalité Transferts de type monétaire</t>
  </si>
  <si>
    <r>
      <rPr>
        <sz val="11"/>
        <color rgb="FF000000"/>
        <rFont val="Calibri"/>
        <family val="2"/>
        <charset val="1"/>
      </rPr>
      <t xml:space="preserve">Salaires de tous les membres du personnel du partenaire coopérant chargés de la modalité Transferts de type monétaire, y compris ceux qui se chargent de remettre les transferts aux bénéficiaires </t>
    </r>
    <r>
      <rPr>
        <i/>
        <sz val="11"/>
        <color rgb="FF000000"/>
        <rFont val="Calibri"/>
        <family val="2"/>
        <charset val="1"/>
      </rPr>
      <t>(tous ceux qui s'occupent des transferts de type monétaire, y compris de leur distribution, doivent être budgétisés ici)</t>
    </r>
  </si>
  <si>
    <t>Formation</t>
  </si>
  <si>
    <r>
      <rPr>
        <sz val="11"/>
        <color rgb="FF000000"/>
        <rFont val="Calibri"/>
        <family val="2"/>
        <charset val="1"/>
      </rPr>
      <t>Matériel informatique et logiciels directement associés au dispositif d'exécution (</t>
    </r>
    <r>
      <rPr>
        <i/>
        <sz val="11"/>
        <color rgb="FF000000"/>
        <rFont val="Calibri"/>
        <family val="2"/>
        <charset val="1"/>
      </rPr>
      <t>frais d'installation et de fonctionnement inclus)</t>
    </r>
    <r>
      <rPr>
        <sz val="11"/>
        <color rgb="FF000000"/>
        <rFont val="Calibri"/>
        <family val="2"/>
        <charset val="1"/>
      </rPr>
      <t>**</t>
    </r>
  </si>
  <si>
    <r>
      <rPr>
        <sz val="11"/>
        <color rgb="FF000000"/>
        <rFont val="Calibri"/>
        <family val="2"/>
        <charset val="1"/>
      </rPr>
      <t>Consommables directement associés au dispositif d'exécution (</t>
    </r>
    <r>
      <rPr>
        <i/>
        <sz val="11"/>
        <color rgb="FF000000"/>
        <rFont val="Calibri"/>
        <family val="2"/>
        <charset val="1"/>
      </rPr>
      <t>par exemple, impression des bons, articles tels que journaux de bord, cartes de débit, etc.)</t>
    </r>
    <r>
      <rPr>
        <sz val="11"/>
        <color rgb="FF000000"/>
        <rFont val="Calibri"/>
        <family val="2"/>
        <charset val="1"/>
      </rPr>
      <t>**</t>
    </r>
  </si>
  <si>
    <r>
      <rPr>
        <sz val="11"/>
        <color rgb="FF000000"/>
        <rFont val="Calibri"/>
        <family val="2"/>
        <charset val="1"/>
      </rPr>
      <t>Commissions de service commerciaux (</t>
    </r>
    <r>
      <rPr>
        <i/>
        <sz val="11"/>
        <color rgb="FF000000"/>
        <rFont val="Calibri"/>
        <family val="2"/>
        <charset val="1"/>
      </rPr>
      <t>notamment de prestataires de services informatiques et de télécommunication, banques, intermédiaires financiers, détaillants et sociétés de sécurité; et matériel)</t>
    </r>
  </si>
  <si>
    <t>Coûts de distribution</t>
  </si>
  <si>
    <t xml:space="preserve">* L'allocation de coûts à cette rubrique doit être fondée sur le nombre de membres du personnel prévu pour cette catégorie de coûts. </t>
  </si>
  <si>
    <t xml:space="preserve">** Les dépenses de "Matériel informatique et logiciels" et "Consommables" qui sont des coûts d'appui directs du partenaire coopérant doivent être indiqués à la rubrique V.
</t>
  </si>
  <si>
    <t>III. Modalité Transferts sous forme de renforcement des capacités</t>
  </si>
  <si>
    <t>Salaires de tous les membres du personnel du partenaire coopérant chargés de la modalité Transferts sous forme de renforcement des capacités (spécialistes et autres)</t>
  </si>
  <si>
    <t>Matériel et fournitures**</t>
  </si>
  <si>
    <t>Dépenses de matériel directement associées à la modalité Renforcement des capacités, matériel et articles non alimentaires nécessaires pour les transferts de vivres et de type monétaire directement remis au Gouvernement, aux communautés ou aux bénéficiaires</t>
  </si>
  <si>
    <t>Dépenses de fournitures directement associées aux activités de renforcement des capacités</t>
  </si>
  <si>
    <t>Services externalisés</t>
  </si>
  <si>
    <t>Couvre les coûts des réunions ou des ateliers lorsque ces coûts sont liés au renforcement des capacités locales/nationales.</t>
  </si>
  <si>
    <t>Transport de matériel et coûts connexes</t>
  </si>
  <si>
    <t>Coûts de transport encourus pour la remise des biens d'équipement.</t>
  </si>
  <si>
    <t>Autres coûts relatifs au renforcement des capacités</t>
  </si>
  <si>
    <t xml:space="preserve">**  Les dépenses de "Matériel et fournitures" qui sont des coûts d'appui directs du partenaire coopérant doivent être indiqués à la rubrique V.
</t>
  </si>
  <si>
    <r>
      <rPr>
        <b/>
        <sz val="11"/>
        <rFont val="Calibri"/>
        <family val="2"/>
        <charset val="1"/>
      </rPr>
      <t xml:space="preserve">Évaluation
</t>
    </r>
    <r>
      <rPr>
        <sz val="11"/>
        <rFont val="Calibri"/>
        <family val="2"/>
        <charset val="1"/>
      </rPr>
      <t>Coûts liés à la gestion et à la réalisation des évaluations décentralisées, y compris les coûts des ateliers, de l'impression et de la traduction du rapport d'évaluation.</t>
    </r>
  </si>
  <si>
    <t>Il convient d'indiquer ici les Salaires du personnel et Dépenses de personnel pour les effectifs participant aux activités d'évaluation (et non dans la feuille "Répartition du personnel"), ainsi que les autres coûts des évaluations, y compris les frais de voyage du personnel.</t>
  </si>
  <si>
    <t>Matériel de télécommunication/informatique</t>
  </si>
  <si>
    <t xml:space="preserve">Coûts relatifs aux véhicules </t>
  </si>
  <si>
    <t>Autres coûts d'évaluation</t>
  </si>
  <si>
    <r>
      <rPr>
        <b/>
        <sz val="11"/>
        <rFont val="Calibri"/>
        <family val="2"/>
        <charset val="1"/>
      </rPr>
      <t xml:space="preserve">Suivi 
</t>
    </r>
    <r>
      <rPr>
        <sz val="11"/>
        <rFont val="Calibri"/>
        <family val="2"/>
        <charset val="1"/>
      </rPr>
      <t>Coûts du suivi et du suivi post-distribution des produits et/ou de la distribution des transferts de type monétaire, et examens entrepris par des prestataires extérieurs en raison d'un manque de capacités ou de difficultés d'accès.</t>
    </r>
  </si>
  <si>
    <t>Il convient d'indiquer ici les Salaires du personnel et Dépenses de personnel pour les effectifs participant aux activités de suivi (et non dans la feuille "Répartition du personnel"), ainsi que les autres coûts du suivi, y compris les frais de voyage du personnel.</t>
  </si>
  <si>
    <t>Autres coûts de suivi</t>
  </si>
  <si>
    <t>Il convient d'indiquer ici les Salaires du personnel et Dépenses de personnel pour les effectifs participant aux activités d'évaluation à mi-parcours (et non dans la feuille "Répartition du personnel"), ainsi que les autres coûts liés aux activités.</t>
  </si>
  <si>
    <t>Autres coûts de l'évaluation à mi-parcours liés au service fourni  (par exemple, matériel de télécommunication/informatique, coûts relatifs aux véhicules, autres coûts)</t>
  </si>
  <si>
    <t xml:space="preserve">Autres services contractuels
</t>
  </si>
  <si>
    <t>Coûts de tout autre service externalisé, y compris pour les activités liées au module de la logistique.</t>
  </si>
  <si>
    <t>Autres coûts, tels que les coûts liés au ciblage, à l'action de sensibilisation, à l'enregistrement, à l'entretien ou à la tenue des bases de données de gestion des bénéficiaires, etc.</t>
  </si>
  <si>
    <r>
      <rPr>
        <b/>
        <sz val="11"/>
        <rFont val="Calibri"/>
        <family val="2"/>
        <charset val="1"/>
      </rPr>
      <t xml:space="preserve">Étude préalable
</t>
    </r>
    <r>
      <rPr>
        <sz val="11"/>
        <rFont val="Calibri"/>
        <family val="2"/>
        <charset val="1"/>
      </rPr>
      <t>Autres coûts liés aux ONG, tels que les coûts des études préalables dans le cas d'études ponctuelles de l'activité (par exemple, évaluation aux fins de la mise en place de lieux de distribution, études de marché relatives à l'activité).</t>
    </r>
  </si>
  <si>
    <t>Il convient d'indiquer ici les Salaires du personnel et  Dépenses de personnel pour les effectifs participant à la réalisation de l'étude préalable (et non dans la feuille "Répartition du personnel"), ainsi que les autres coûts liés à cette activité.</t>
  </si>
  <si>
    <t>Autres coûts relatifs à l'étude préalable liés au service fourni  (par exemple, matériel de télécommunication/informatique, coûts relatifs aux véhicules, autres coûts)</t>
  </si>
  <si>
    <t xml:space="preserve">Note: Il est important de noter que le suivi régulier de la distribution des produits et/ou des transferts de type monétaire doit être budgétisé aux sections I et II du modèle de budget. De même, lorsqu'un partenaire fournit des services à un Gouvernement dont les capacités nationales sont insuffisantes (le Gouvernement étant le principal bénéficiaire), il convient d'imputer les coûts au titre du Renforcement des capacités (Section III).  	</t>
  </si>
  <si>
    <t>Salaires du personnel du partenaire coopérant dans le pays s'occupant du contrôle et de l'appui, notamment ceux chargés de l'administration et des programmes</t>
  </si>
  <si>
    <t>Location des locaux</t>
  </si>
  <si>
    <t>Charges collectives</t>
  </si>
  <si>
    <t>Frais de communication</t>
  </si>
  <si>
    <t>Frais d'exploitation des véhicules légers</t>
  </si>
  <si>
    <t>Véhicules légers</t>
  </si>
  <si>
    <t>Autres frais relatifs aux véhicules</t>
  </si>
  <si>
    <t>Dépenses de bureau</t>
  </si>
  <si>
    <t>Sécurité du bureau</t>
  </si>
  <si>
    <t>Matériel informatique et de communication</t>
  </si>
  <si>
    <t>Mobilier des bureaux et autre matériel</t>
  </si>
  <si>
    <t>Modalité</t>
  </si>
  <si>
    <t>Méthode de calcul</t>
  </si>
  <si>
    <t>Coût réel des services tel qu'indiqué sur la facture ou le relevé de dépenses soumis</t>
  </si>
  <si>
    <t>7% du montant total des coûts directs du partenaire coopérant</t>
  </si>
  <si>
    <t>* Coût réel des services selon la facture ou le relevé soumis pour tous les coûts sous la modalité Alimentaire prévus en tant que coûts « non basés sur la MT » (coûts qui n'intègrent pas la catégorie Paiement en tonnes métriques)</t>
  </si>
  <si>
    <t>Dépenses prévues au titre de la problématique hommes-femmes, par activité</t>
  </si>
  <si>
    <t>Monnaie</t>
  </si>
  <si>
    <t>Dépenses prévues au titre de la problématique hommes-femmes, par activité, pour la durée de l'accord de partenariat sur le terrain</t>
  </si>
  <si>
    <t>Dépenses prévues au titre de la problématique hommes-femmes par rapport au montant total des coûts directs du partenaire coopérant</t>
  </si>
  <si>
    <t>Montant total budgétisé conformément à la feuille "Budget de l'accord de partenariat sur le terrain"</t>
  </si>
  <si>
    <t>Total, modalité transferts de produits alimentaires (Section I.)</t>
  </si>
  <si>
    <t>Total, modalité transferts de type monétaire (Section II.)</t>
  </si>
  <si>
    <t>Total, modalité transferts sous forme de renforcement des capacités (Section III.)</t>
  </si>
  <si>
    <t>Total, services techniques/spécialisés (Section IV.)</t>
  </si>
  <si>
    <t>Total partiel, sections I. à IV.</t>
  </si>
  <si>
    <t>Total, coûts d'appui directs du partenaire coopérant (Section V.)</t>
  </si>
  <si>
    <t>Total, coûts directs du partenaire coopérant (I + II + III + IV + V)</t>
  </si>
  <si>
    <r>
      <rPr>
        <b/>
        <sz val="10"/>
        <color rgb="FF000000"/>
        <rFont val="Arial"/>
        <family val="2"/>
        <charset val="1"/>
      </rPr>
      <t>Budget consolidé      -----À</t>
    </r>
    <r>
      <rPr>
        <b/>
        <sz val="12"/>
        <color rgb="FF000000"/>
        <rFont val="Arial"/>
        <family val="2"/>
        <charset val="1"/>
      </rPr>
      <t xml:space="preserve"> </t>
    </r>
    <r>
      <rPr>
        <b/>
        <sz val="10"/>
        <color rgb="FF000000"/>
        <rFont val="Arial"/>
        <family val="2"/>
        <charset val="1"/>
      </rPr>
      <t>usage interne uniquement</t>
    </r>
  </si>
  <si>
    <t>Cette feuille regroupe les dépenses indiquées aux feuilles "Budget de l'accord de partenariat sur le terrain" et "Répartition du personnel" conformément au format révisé du modèle de budget de portefeuille de pays du PAM</t>
  </si>
  <si>
    <t>Modalité transferts de produits alimentaires</t>
  </si>
  <si>
    <t>Coûts fixes</t>
  </si>
  <si>
    <t>Répartition du budget aux sections V. et VI. *</t>
  </si>
  <si>
    <t>Coûts de livraison et de distribution (basés sur la MT)</t>
  </si>
  <si>
    <t>Selon saisie dans Section I., coûts basés sur la MT</t>
  </si>
  <si>
    <t>Coûts de livraison et de distribution (non basés sur la MT)</t>
  </si>
  <si>
    <t>Selon saisie dans Section I., coûts non basés sur la MT</t>
  </si>
  <si>
    <t>Coûts de livraison et de distribution</t>
  </si>
  <si>
    <t>Voir Section I.</t>
  </si>
  <si>
    <t>Total, coûts du partenaire coopérant</t>
  </si>
  <si>
    <t>Coûts de livraison et de distribution - taux/tonnes</t>
  </si>
  <si>
    <t>Modalité transferts de type monétaire</t>
  </si>
  <si>
    <t>Voir Section II.</t>
  </si>
  <si>
    <t>Coûts de livraison et de distribution  - % de la valeur des transferts de type monétaire</t>
  </si>
  <si>
    <t>Modalité transferts sous forme de renforcement des capacités</t>
  </si>
  <si>
    <t>Répartition du budget aux sections V. and VI. *</t>
  </si>
  <si>
    <t>Voir Section III.</t>
  </si>
  <si>
    <t>Exécution</t>
  </si>
  <si>
    <t>Services contractuels - Évaluation</t>
  </si>
  <si>
    <t>Comme indiqué dans la section IV. (ligne "Évaluation") PLUS Répartition du budget aux sections V. et VI. *</t>
  </si>
  <si>
    <t>Services contractuels - Suivi</t>
  </si>
  <si>
    <t>Comme indiqué dans la Section IV. (lignes "Évaluation à mi-parcours" et "Suivi") PLUS Répartition du budget aux sections V. et VI. *</t>
  </si>
  <si>
    <t>Services contractuels - Autres</t>
  </si>
  <si>
    <t>Comme indiqué dans la section IV. (lignes "Etude préalable" et "Autres services contractuels") PLUS Répartition du budget aux sections V. et VI. *</t>
  </si>
  <si>
    <t>Total général</t>
  </si>
  <si>
    <t>* Les dépenses budgétisées aux sections V. et VI. ont été réparties entre Transferts de produits alimentaires, Transferts de type monétaire, Renforcement des capacités et Exécution en fonction de la valeur saisie pour les quatre catégories de coûts mentionnées aux sections I. à IV.</t>
  </si>
  <si>
    <t>Relevé WINGS des engagements de dépenses   ----- À usage interne uniquement</t>
  </si>
  <si>
    <t xml:space="preserve">Cette feuille met en correspondance les coûts figurant dans les feuilles "Budget de l'accord" et "Répartition du personnel" avec les "Cost Categories", "Material Group" et" GL code" sur la base de la nouvelle structure des coûts </t>
  </si>
  <si>
    <t xml:space="preserve">Engagements et postes de dépenses dans le budget des accords de partenariat sur le terrain sous Création d'un accord-cadre de services </t>
  </si>
  <si>
    <t>POSTE DU BUDGET DE L'ACCORD</t>
  </si>
  <si>
    <t xml:space="preserve">	Budget de portefeuille de pays - Macrocatégorie de coûts</t>
  </si>
  <si>
    <t>Description - Engagement de dépenses</t>
  </si>
  <si>
    <t xml:space="preserve">Material Group </t>
  </si>
  <si>
    <t xml:space="preserve"> Cost Category </t>
  </si>
  <si>
    <t xml:space="preserve"> GL account </t>
  </si>
  <si>
    <t xml:space="preserve"> GL description </t>
  </si>
  <si>
    <t xml:space="preserve"> Section </t>
  </si>
  <si>
    <t xml:space="preserve"> Description </t>
  </si>
  <si>
    <t xml:space="preserve">I </t>
  </si>
  <si>
    <t>Produits alimentaires</t>
  </si>
  <si>
    <t xml:space="preserve">Coûts de livraison et de distribution du partenaire coopérant: Dépenses (ONG) au titre du budget de l'accord </t>
  </si>
  <si>
    <t>D001002</t>
  </si>
  <si>
    <t>FL</t>
  </si>
  <si>
    <t xml:space="preserve">Coûts de livraison et de distribution: Dépenses (ONG) au titre du budget de l'accord </t>
  </si>
  <si>
    <t>V</t>
  </si>
  <si>
    <t>Coûts d’appui directs du partenaire coopérant</t>
  </si>
  <si>
    <t xml:space="preserve">Coûts fixes du partenaire coopérant: Dépenses (ONG)  au titre du budget de l'accord </t>
  </si>
  <si>
    <t>P002001</t>
  </si>
  <si>
    <t xml:space="preserve">Autres dépenses (ONG)  au titre du budget de l'accord </t>
  </si>
  <si>
    <t>Total, transferts de produits alimentaires</t>
  </si>
  <si>
    <t>II</t>
  </si>
  <si>
    <t>Transferts de type monétaire et bons d'achat</t>
  </si>
  <si>
    <t>Coûts de livraison et de distributions liés aux transferts de type monétaire: Dépenses (ONG)  au titre du budget de l'accord</t>
  </si>
  <si>
    <t>CD</t>
  </si>
  <si>
    <t>Coûts de livraison et de distribution: Dépenses (ONG) au titre du budget de l'accord</t>
  </si>
  <si>
    <t xml:space="preserve">Coûts fixes liés aux transferts de type monétaire: Dépenses (ONG) au titre du budget de l'accord </t>
  </si>
  <si>
    <t xml:space="preserve">Autres dépenses (ONG) au titre du budget de l'accord </t>
  </si>
  <si>
    <t>Total, transferts de type monétaire</t>
  </si>
  <si>
    <t>III</t>
  </si>
  <si>
    <t xml:space="preserve">  Modalité transferts sous forme de renforcement des capacités</t>
  </si>
  <si>
    <t>Renforcement des capacités</t>
  </si>
  <si>
    <t xml:space="preserve">Coûts de livraison et de distributions liés au renforcement des capacités: Dépenses (ONG) au titre du budget de l'accord </t>
  </si>
  <si>
    <t>SB</t>
  </si>
  <si>
    <t>Dépenses opérationnelles</t>
  </si>
  <si>
    <t>Coûts fixes liés au renforcement des capacités: Dépenses (ONG)  au titre du budget de l'accord</t>
  </si>
  <si>
    <t>Total,  transferts sous forme de renforcement des capacités</t>
  </si>
  <si>
    <t>IV + V</t>
  </si>
  <si>
    <t>Services techniques et spécialisés +  Coûts d'appui directs du partenaire coopérant</t>
  </si>
  <si>
    <t>P001005</t>
  </si>
  <si>
    <t>IA</t>
  </si>
  <si>
    <t>P001003</t>
  </si>
  <si>
    <t>P001004</t>
  </si>
  <si>
    <t>P001007</t>
  </si>
  <si>
    <t>Services contractuels - Étude préalable/Étude préparatoire</t>
  </si>
  <si>
    <t>P001006</t>
  </si>
  <si>
    <t>Coûts de gestion des activités - Dépenses opérationnelles</t>
  </si>
  <si>
    <t>Total, exécution</t>
  </si>
  <si>
    <t>Activité 8</t>
  </si>
  <si>
    <t>Activité 9</t>
  </si>
  <si>
    <t>Activité 10</t>
  </si>
  <si>
    <t>Activité 11</t>
  </si>
  <si>
    <t>Activité 12</t>
  </si>
  <si>
    <t>Activité 13</t>
  </si>
  <si>
    <t>Activité 14</t>
  </si>
  <si>
    <t>Activité 15</t>
  </si>
  <si>
    <t>Activité 16</t>
  </si>
  <si>
    <t>Activité 17</t>
  </si>
  <si>
    <t>Activité 18</t>
  </si>
  <si>
    <t>Activité 19</t>
  </si>
  <si>
    <t>Activité 20</t>
  </si>
  <si>
    <t>Activité 21</t>
  </si>
  <si>
    <t>Activité 22</t>
  </si>
  <si>
    <t>Activité 23</t>
  </si>
  <si>
    <t>Activité 24</t>
  </si>
  <si>
    <t>Activité 25</t>
  </si>
  <si>
    <t>Version du 1er juillet 2023 du budget de l'accord de partenariat sur le terrain</t>
  </si>
  <si>
    <t>Produits alimentaires, coûts de transfert, section I. (non basés sur la MT)</t>
  </si>
  <si>
    <r>
      <t>*</t>
    </r>
    <r>
      <rPr>
        <sz val="9"/>
        <rFont val="Arial"/>
        <family val="2"/>
        <charset val="1"/>
      </rPr>
      <t>NOTE concernant la catégorie "</t>
    </r>
    <r>
      <rPr>
        <b/>
        <sz val="9"/>
        <rFont val="Arial"/>
        <family val="2"/>
        <charset val="1"/>
      </rPr>
      <t>Produits alimentaires - Coûts de transfert, section I. (non basés sur la MT)</t>
    </r>
    <r>
      <rPr>
        <sz val="9"/>
        <rFont val="Arial"/>
        <family val="2"/>
        <charset val="1"/>
      </rPr>
      <t>" Allocation de la catégorie de coût du personnel : cette catégorie de coûts doit être sélectionnée pour les coûts salariaux du personnel dans le cadre de la modalité alimentaire qui n'intègre pas la catégorie de paiement du taux par tonne métrique.</t>
    </r>
  </si>
  <si>
    <t xml:space="preserve">La plupart des coûts relevant de la modalité alimentaire peuvent être répartis entre ceux qui sont fondés sur la tonne métrique et ceux qui ne peuvent être considérés comme tels. 
Les coûts non basés sur la MT n'intègrent pas la catégorie de paiement par tonne métrique. </t>
  </si>
  <si>
    <t>Salaires du personnel (basés sur la MT)</t>
  </si>
  <si>
    <t>Salaires du personnel (non basés sur la MT)</t>
  </si>
  <si>
    <t>Dépenses de personnel (basées sur la MT)</t>
  </si>
  <si>
    <t>Dépenses de personnel (non basées sur la MT)</t>
  </si>
  <si>
    <t>Transport (basé sur la MT)</t>
  </si>
  <si>
    <t>Entreposage (basé sur la MT)</t>
  </si>
  <si>
    <t>Entreposage (non basé sur la MT)</t>
  </si>
  <si>
    <t>Services de transformation et de gestion des produits alimentaires (basés sur la MT)</t>
  </si>
  <si>
    <t>Services de transformation et de gestion des produits alimentaires (non basés sur la MT)</t>
  </si>
  <si>
    <t>Produits alimentaires, coûts de transfert, section I. (basés sur la MT)</t>
  </si>
  <si>
    <r>
      <t xml:space="preserve">Pour les coûts basés sur la MT ---&gt; </t>
    </r>
    <r>
      <rPr>
        <sz val="11"/>
        <rFont val="Calibri"/>
        <family val="2"/>
      </rPr>
      <t>Taux par tonne métrique : Taux X distribué en fonction de la MT par MT</t>
    </r>
  </si>
  <si>
    <r>
      <t xml:space="preserve">Pour les coûts non basés sur la MT ---&gt; </t>
    </r>
    <r>
      <rPr>
        <sz val="11"/>
        <rFont val="Calibri"/>
        <family val="2"/>
      </rPr>
      <t>Basés sur les dépenses réelles *</t>
    </r>
  </si>
  <si>
    <r>
      <t>Base non-MT</t>
    </r>
    <r>
      <rPr>
        <sz val="11"/>
        <color rgb="FF1F497D"/>
        <rFont val="Calibri"/>
        <family val="2"/>
      </rPr>
      <t xml:space="preserve">
Ces colonnes fournissent des informations sur les coûts qui doivent être considérés comme non basés sur la MT.</t>
    </r>
  </si>
  <si>
    <t>Valeur en dollars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</si>
</sst>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_-;_-@_-"/>
    <numFmt numFmtId="165" formatCode="_(* #,##0.00_);_(* \(#,##0.00\);_(* \-??_);_(@_)"/>
    <numFmt numFmtId="166" formatCode="[$-C09]&quot;JJ-&quot;mmm&quot;-AA&quot;;@"/>
    <numFmt numFmtId="167" formatCode="_-[$$-409]* #,##0_ ;_-[$$-409]* \-#,##0\ ;_-[$$-409]* \-??_ ;_-@_ "/>
    <numFmt numFmtId="168" formatCode="#,##0_ &quot;MT&quot;"/>
    <numFmt numFmtId="169" formatCode="_-* #,##0_-;\-* #,##0_-;_-* \-??_-;_-@_-"/>
    <numFmt numFmtId="170" formatCode="#,##0_ &quot;tonnes&quot;"/>
    <numFmt numFmtId="171" formatCode="[$₹-445]\ #,##0;[$₹-445]&quot; -&quot;#,##0"/>
    <numFmt numFmtId="172" formatCode="0\ %"/>
    <numFmt numFmtId="173" formatCode="_-* #,##0.0_-;\-* #,##0.0_-;_-* \-??_-;_-@_-"/>
    <numFmt numFmtId="174" formatCode="[$-40C]d\-mmm\-yy;@"/>
  </numFmts>
  <fonts count="43" x14ac:knownFonts="1">
    <font>
      <sz val="10"/>
      <name val="Arial"/>
      <charset val="1"/>
    </font>
    <font>
      <sz val="10"/>
      <name val="Arial"/>
      <family val="2"/>
      <charset val="1"/>
    </font>
    <font>
      <sz val="11"/>
      <color rgb="FF000000"/>
      <name val="Calibri"/>
      <family val="2"/>
      <charset val="1"/>
    </font>
    <font>
      <sz val="9"/>
      <name val="Arial"/>
      <family val="2"/>
      <charset val="1"/>
    </font>
    <font>
      <b/>
      <sz val="9"/>
      <name val="Arial"/>
      <family val="2"/>
      <charset val="1"/>
    </font>
    <font>
      <i/>
      <sz val="9"/>
      <name val="Arial"/>
      <family val="2"/>
      <charset val="1"/>
    </font>
    <font>
      <b/>
      <sz val="9"/>
      <color rgb="FFFFFFFF"/>
      <name val="Arial"/>
      <family val="2"/>
      <charset val="1"/>
    </font>
    <font>
      <b/>
      <sz val="10"/>
      <name val="Arial"/>
      <family val="2"/>
      <charset val="1"/>
    </font>
    <font>
      <i/>
      <sz val="8"/>
      <name val="Arial"/>
      <family val="2"/>
      <charset val="1"/>
    </font>
    <font>
      <b/>
      <i/>
      <sz val="9"/>
      <name val="Arial"/>
      <family val="2"/>
      <charset val="1"/>
    </font>
    <font>
      <sz val="9"/>
      <color rgb="FF000000"/>
      <name val="Arial"/>
      <family val="2"/>
      <charset val="1"/>
    </font>
    <font>
      <b/>
      <sz val="9"/>
      <color rgb="FF000000"/>
      <name val="Arial"/>
      <family val="2"/>
      <charset val="1"/>
    </font>
    <font>
      <i/>
      <sz val="11"/>
      <color rgb="FFFF0000"/>
      <name val="Calibri"/>
      <family val="2"/>
      <charset val="1"/>
    </font>
    <font>
      <b/>
      <sz val="9"/>
      <color rgb="FFF2F2F2"/>
      <name val="Arial"/>
      <family val="2"/>
      <charset val="1"/>
    </font>
    <font>
      <sz val="9"/>
      <color rgb="FFF2F2F2"/>
      <name val="Arial"/>
      <family val="2"/>
      <charset val="1"/>
    </font>
    <font>
      <sz val="12"/>
      <name val="Arial"/>
      <family val="2"/>
      <charset val="1"/>
    </font>
    <font>
      <b/>
      <sz val="10"/>
      <color rgb="FF000000"/>
      <name val="Arial"/>
      <family val="2"/>
      <charset val="1"/>
    </font>
    <font>
      <b/>
      <sz val="11"/>
      <color rgb="FF000000"/>
      <name val="Calibri"/>
      <family val="2"/>
      <charset val="1"/>
    </font>
    <font>
      <b/>
      <sz val="11"/>
      <color rgb="FF1F497D"/>
      <name val="Calibri"/>
      <family val="2"/>
      <charset val="1"/>
    </font>
    <font>
      <sz val="11"/>
      <name val="Calibri"/>
      <family val="2"/>
      <charset val="1"/>
    </font>
    <font>
      <i/>
      <sz val="11"/>
      <name val="Calibri"/>
      <family val="2"/>
      <charset val="1"/>
    </font>
    <font>
      <i/>
      <sz val="10"/>
      <color rgb="FF000000"/>
      <name val="Calibri"/>
      <family val="2"/>
      <charset val="1"/>
    </font>
    <font>
      <i/>
      <sz val="11"/>
      <color rgb="FF000000"/>
      <name val="Calibri"/>
      <family val="2"/>
      <charset val="1"/>
    </font>
    <font>
      <b/>
      <sz val="11"/>
      <name val="Calibri"/>
      <family val="2"/>
      <charset val="1"/>
    </font>
    <font>
      <sz val="10"/>
      <color rgb="FF000000"/>
      <name val="Arial"/>
      <family val="2"/>
      <charset val="1"/>
    </font>
    <font>
      <i/>
      <sz val="9"/>
      <color rgb="FF000000"/>
      <name val="Arial"/>
      <family val="2"/>
      <charset val="1"/>
    </font>
    <font>
      <sz val="8"/>
      <color rgb="FF000000"/>
      <name val="Arial"/>
      <family val="2"/>
      <charset val="1"/>
    </font>
    <font>
      <b/>
      <sz val="8"/>
      <color rgb="FF000000"/>
      <name val="Arial"/>
      <family val="2"/>
      <charset val="1"/>
    </font>
    <font>
      <i/>
      <sz val="8"/>
      <color rgb="FF000000"/>
      <name val="Arial"/>
      <family val="2"/>
      <charset val="1"/>
    </font>
    <font>
      <b/>
      <sz val="14"/>
      <color rgb="FF000000"/>
      <name val="Arial"/>
      <family val="2"/>
      <charset val="1"/>
    </font>
    <font>
      <b/>
      <i/>
      <sz val="10"/>
      <color rgb="FF000000"/>
      <name val="Arial"/>
      <family val="2"/>
      <charset val="1"/>
    </font>
    <font>
      <b/>
      <sz val="12"/>
      <color rgb="FF000000"/>
      <name val="Arial"/>
      <family val="2"/>
      <charset val="1"/>
    </font>
    <font>
      <sz val="9"/>
      <color rgb="FFC00000"/>
      <name val="Arial"/>
      <family val="2"/>
      <charset val="1"/>
    </font>
    <font>
      <sz val="8"/>
      <name val="Arial"/>
      <family val="2"/>
      <charset val="1"/>
    </font>
    <font>
      <sz val="8"/>
      <color rgb="FFC00000"/>
      <name val="Arial"/>
      <family val="2"/>
      <charset val="1"/>
    </font>
    <font>
      <sz val="10"/>
      <color rgb="FFC00000"/>
      <name val="Arial"/>
      <family val="2"/>
      <charset val="1"/>
    </font>
    <font>
      <sz val="10"/>
      <name val="Arial"/>
      <family val="2"/>
    </font>
    <font>
      <sz val="9"/>
      <color indexed="81"/>
      <name val="Tahoma"/>
      <family val="2"/>
    </font>
    <font>
      <b/>
      <sz val="9"/>
      <color indexed="81"/>
      <name val="Tahoma"/>
      <family val="2"/>
    </font>
    <font>
      <sz val="11"/>
      <name val="Calibri"/>
      <family val="2"/>
    </font>
    <font>
      <b/>
      <sz val="11"/>
      <name val="Calibri"/>
      <family val="2"/>
    </font>
    <font>
      <i/>
      <sz val="10"/>
      <name val="Calibri"/>
      <family val="2"/>
    </font>
    <font>
      <sz val="11"/>
      <color rgb="FF1F497D"/>
      <name val="Calibri"/>
      <family val="2"/>
    </font>
  </fonts>
  <fills count="18">
    <fill>
      <patternFill patternType="none"/>
    </fill>
    <fill>
      <patternFill patternType="gray125"/>
    </fill>
    <fill>
      <patternFill patternType="solid">
        <fgColor rgb="FFFFFFFF"/>
        <bgColor rgb="FFF2F2F2"/>
      </patternFill>
    </fill>
    <fill>
      <patternFill patternType="solid">
        <fgColor rgb="FFFFFFCC"/>
        <bgColor rgb="FFFFFFFF"/>
      </patternFill>
    </fill>
    <fill>
      <patternFill patternType="solid">
        <fgColor rgb="FFCCFF99"/>
        <bgColor rgb="FFCCFFCC"/>
      </patternFill>
    </fill>
    <fill>
      <patternFill patternType="solid">
        <fgColor rgb="FFD9D9D9"/>
        <bgColor rgb="FFDCE6F2"/>
      </patternFill>
    </fill>
    <fill>
      <patternFill patternType="solid">
        <fgColor rgb="FFCCFFCC"/>
        <bgColor rgb="FFCCFF99"/>
      </patternFill>
    </fill>
    <fill>
      <patternFill patternType="solid">
        <fgColor rgb="FF17375E"/>
        <bgColor rgb="FF1F497D"/>
      </patternFill>
    </fill>
    <fill>
      <patternFill patternType="solid">
        <fgColor rgb="FFC6D9F1"/>
        <bgColor rgb="FFD9D9D9"/>
      </patternFill>
    </fill>
    <fill>
      <patternFill patternType="solid">
        <fgColor rgb="FFF2F2F2"/>
        <bgColor rgb="FFDDEBF7"/>
      </patternFill>
    </fill>
    <fill>
      <patternFill patternType="solid">
        <fgColor rgb="FFC4BD97"/>
        <bgColor rgb="FFBFBFBF"/>
      </patternFill>
    </fill>
    <fill>
      <patternFill patternType="solid">
        <fgColor rgb="FF000000"/>
        <bgColor rgb="FF003300"/>
      </patternFill>
    </fill>
    <fill>
      <patternFill patternType="solid">
        <fgColor rgb="FFBFBFBF"/>
        <bgColor rgb="FFC4BD97"/>
      </patternFill>
    </fill>
    <fill>
      <patternFill patternType="solid">
        <fgColor rgb="FF9CC2E5"/>
        <bgColor rgb="FFBFBFBF"/>
      </patternFill>
    </fill>
    <fill>
      <patternFill patternType="solid">
        <fgColor rgb="FFDCE6F2"/>
        <bgColor rgb="FFDDEBF7"/>
      </patternFill>
    </fill>
    <fill>
      <patternFill patternType="solid">
        <fgColor rgb="FF2F75B5"/>
        <bgColor rgb="FF0066CC"/>
      </patternFill>
    </fill>
    <fill>
      <patternFill patternType="solid">
        <fgColor rgb="FF558ED5"/>
        <bgColor rgb="FF2F75B5"/>
      </patternFill>
    </fill>
    <fill>
      <patternFill patternType="solid">
        <fgColor rgb="FFDDEBF7"/>
        <bgColor rgb="FFDCE6F2"/>
      </patternFill>
    </fill>
  </fills>
  <borders count="105">
    <border>
      <left/>
      <right/>
      <top/>
      <bottom/>
      <diagonal/>
    </border>
    <border>
      <left style="thin">
        <color auto="1"/>
      </left>
      <right style="thin">
        <color auto="1"/>
      </right>
      <top style="thin">
        <color auto="1"/>
      </top>
      <bottom style="thin">
        <color auto="1"/>
      </bottom>
      <diagonal/>
    </border>
    <border>
      <left style="thin">
        <color auto="1"/>
      </left>
      <right style="thin">
        <color rgb="FFFFFFFF"/>
      </right>
      <top style="thin">
        <color auto="1"/>
      </top>
      <bottom style="thin">
        <color rgb="FFBFBFBF"/>
      </bottom>
      <diagonal/>
    </border>
    <border>
      <left style="thin">
        <color rgb="FFFFFFFF"/>
      </left>
      <right style="thin">
        <color auto="1"/>
      </right>
      <top style="thin">
        <color auto="1"/>
      </top>
      <bottom style="thin">
        <color rgb="FFBFBFBF"/>
      </bottom>
      <diagonal/>
    </border>
    <border>
      <left style="thin">
        <color auto="1"/>
      </left>
      <right style="thin">
        <color auto="1"/>
      </right>
      <top style="thin">
        <color auto="1"/>
      </top>
      <bottom style="thin">
        <color rgb="FFBFBFBF"/>
      </bottom>
      <diagonal/>
    </border>
    <border>
      <left style="thin">
        <color auto="1"/>
      </left>
      <right/>
      <top style="thin">
        <color rgb="FFBFBFBF"/>
      </top>
      <bottom style="thin">
        <color rgb="FFBFBFBF"/>
      </bottom>
      <diagonal/>
    </border>
    <border>
      <left/>
      <right style="thin">
        <color auto="1"/>
      </right>
      <top style="thin">
        <color rgb="FFBFBFBF"/>
      </top>
      <bottom style="thin">
        <color rgb="FFBFBFBF"/>
      </bottom>
      <diagonal/>
    </border>
    <border>
      <left style="thin">
        <color auto="1"/>
      </left>
      <right style="thin">
        <color auto="1"/>
      </right>
      <top style="thin">
        <color rgb="FFBFBFBF"/>
      </top>
      <bottom style="thin">
        <color rgb="FFBFBFBF"/>
      </bottom>
      <diagonal/>
    </border>
    <border>
      <left style="thin">
        <color auto="1"/>
      </left>
      <right/>
      <top style="thin">
        <color rgb="FFBFBFBF"/>
      </top>
      <bottom style="thin">
        <color auto="1"/>
      </bottom>
      <diagonal/>
    </border>
    <border>
      <left/>
      <right style="thin">
        <color auto="1"/>
      </right>
      <top style="thin">
        <color rgb="FFBFBFBF"/>
      </top>
      <bottom style="thin">
        <color auto="1"/>
      </bottom>
      <diagonal/>
    </border>
    <border>
      <left style="thin">
        <color auto="1"/>
      </left>
      <right style="thin">
        <color auto="1"/>
      </right>
      <top style="thin">
        <color rgb="FFBFBFBF"/>
      </top>
      <bottom style="thin">
        <color auto="1"/>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FBFBF"/>
      </left>
      <right style="thin">
        <color rgb="FFBFBFBF"/>
      </right>
      <top style="thin">
        <color rgb="FFBFBFBF"/>
      </top>
      <bottom style="thin">
        <color rgb="FFBFBFBF"/>
      </bottom>
      <diagonal/>
    </border>
    <border>
      <left/>
      <right/>
      <top/>
      <bottom style="thin">
        <color rgb="FFFFFFFF"/>
      </bottom>
      <diagonal/>
    </border>
    <border>
      <left style="thin">
        <color auto="1"/>
      </left>
      <right style="thin">
        <color rgb="FFBFBFBF"/>
      </right>
      <top style="thin">
        <color rgb="FFBFBFBF"/>
      </top>
      <bottom style="thin">
        <color rgb="FFBFBFBF"/>
      </bottom>
      <diagonal/>
    </border>
    <border>
      <left/>
      <right/>
      <top style="thin">
        <color rgb="FFFFFFFF"/>
      </top>
      <bottom style="thin">
        <color rgb="FFFFFFFF"/>
      </bottom>
      <diagonal/>
    </border>
    <border>
      <left style="thin">
        <color auto="1"/>
      </left>
      <right/>
      <top/>
      <bottom/>
      <diagonal/>
    </border>
    <border>
      <left/>
      <right/>
      <top style="thin">
        <color rgb="FFFFFFFF"/>
      </top>
      <bottom/>
      <diagonal/>
    </border>
    <border>
      <left style="thin">
        <color auto="1"/>
      </left>
      <right/>
      <top/>
      <bottom style="thin">
        <color rgb="FFD9D9D9"/>
      </bottom>
      <diagonal/>
    </border>
    <border>
      <left/>
      <right/>
      <top/>
      <bottom style="thin">
        <color rgb="FFBFBFBF"/>
      </bottom>
      <diagonal/>
    </border>
    <border>
      <left style="thin">
        <color auto="1"/>
      </left>
      <right/>
      <top style="thin">
        <color rgb="FFD9D9D9"/>
      </top>
      <bottom style="thin">
        <color rgb="FFD9D9D9"/>
      </bottom>
      <diagonal/>
    </border>
    <border>
      <left/>
      <right/>
      <top style="thin">
        <color rgb="FFBFBFBF"/>
      </top>
      <bottom style="thin">
        <color rgb="FFBFBFBF"/>
      </bottom>
      <diagonal/>
    </border>
    <border>
      <left/>
      <right/>
      <top style="thin">
        <color rgb="FFD9D9D9"/>
      </top>
      <bottom style="thin">
        <color rgb="FFD9D9D9"/>
      </bottom>
      <diagonal/>
    </border>
    <border>
      <left style="medium">
        <color auto="1"/>
      </left>
      <right style="medium">
        <color auto="1"/>
      </right>
      <top style="medium">
        <color auto="1"/>
      </top>
      <bottom style="thin">
        <color rgb="FFA6A6A6"/>
      </bottom>
      <diagonal/>
    </border>
    <border>
      <left style="thin">
        <color auto="1"/>
      </left>
      <right style="medium">
        <color auto="1"/>
      </right>
      <top style="medium">
        <color auto="1"/>
      </top>
      <bottom style="thin">
        <color rgb="FFA6A6A6"/>
      </bottom>
      <diagonal/>
    </border>
    <border>
      <left style="medium">
        <color auto="1"/>
      </left>
      <right style="medium">
        <color auto="1"/>
      </right>
      <top style="thin">
        <color rgb="FFA6A6A6"/>
      </top>
      <bottom style="medium">
        <color auto="1"/>
      </bottom>
      <diagonal/>
    </border>
    <border>
      <left style="thin">
        <color auto="1"/>
      </left>
      <right style="medium">
        <color auto="1"/>
      </right>
      <top style="thin">
        <color rgb="FFA6A6A6"/>
      </top>
      <bottom style="medium">
        <color auto="1"/>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top/>
      <bottom style="thin">
        <color rgb="FFD9D9D9"/>
      </bottom>
      <diagonal/>
    </border>
    <border>
      <left style="thin">
        <color auto="1"/>
      </left>
      <right/>
      <top style="thin">
        <color rgb="FFD9D9D9"/>
      </top>
      <bottom/>
      <diagonal/>
    </border>
    <border>
      <left style="thin">
        <color auto="1"/>
      </left>
      <right style="medium">
        <color auto="1"/>
      </right>
      <top style="medium">
        <color auto="1"/>
      </top>
      <bottom style="medium">
        <color auto="1"/>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rgb="FFFFFFFF"/>
      </right>
      <top style="medium">
        <color auto="1"/>
      </top>
      <bottom style="medium">
        <color auto="1"/>
      </bottom>
      <diagonal/>
    </border>
    <border>
      <left style="thin">
        <color rgb="FFFFFFFF"/>
      </left>
      <right style="medium">
        <color rgb="FFFFFFFF"/>
      </right>
      <top style="medium">
        <color auto="1"/>
      </top>
      <bottom style="medium">
        <color auto="1"/>
      </bottom>
      <diagonal/>
    </border>
    <border>
      <left style="medium">
        <color rgb="FFFFFFFF"/>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rgb="FFBFBFBF"/>
      </right>
      <top style="thin">
        <color auto="1"/>
      </top>
      <bottom style="thin">
        <color auto="1"/>
      </bottom>
      <diagonal/>
    </border>
    <border>
      <left style="thin">
        <color rgb="FFBFBFBF"/>
      </left>
      <right style="thin">
        <color rgb="FFBFBFBF"/>
      </right>
      <top style="thin">
        <color auto="1"/>
      </top>
      <bottom style="thin">
        <color auto="1"/>
      </bottom>
      <diagonal/>
    </border>
    <border>
      <left style="thin">
        <color rgb="FFBFBFBF"/>
      </left>
      <right/>
      <top style="thin">
        <color auto="1"/>
      </top>
      <bottom style="thin">
        <color auto="1"/>
      </bottom>
      <diagonal/>
    </border>
    <border>
      <left style="hair">
        <color auto="1"/>
      </left>
      <right style="thin">
        <color rgb="FFBFBFBF"/>
      </right>
      <top style="medium">
        <color auto="1"/>
      </top>
      <bottom style="thin">
        <color rgb="FFBFBFBF"/>
      </bottom>
      <diagonal/>
    </border>
    <border>
      <left style="thin">
        <color rgb="FFBFBFBF"/>
      </left>
      <right style="thin">
        <color rgb="FFBFBFBF"/>
      </right>
      <top style="medium">
        <color auto="1"/>
      </top>
      <bottom style="thin">
        <color rgb="FFBFBFBF"/>
      </bottom>
      <diagonal/>
    </border>
    <border>
      <left style="thin">
        <color rgb="FFBFBFBF"/>
      </left>
      <right/>
      <top style="medium">
        <color auto="1"/>
      </top>
      <bottom style="thin">
        <color rgb="FFBFBFBF"/>
      </bottom>
      <diagonal/>
    </border>
    <border>
      <left style="thin">
        <color auto="1"/>
      </left>
      <right style="thin">
        <color rgb="FFBFBFBF"/>
      </right>
      <top style="medium">
        <color auto="1"/>
      </top>
      <bottom style="thin">
        <color rgb="FFBFBFBF"/>
      </bottom>
      <diagonal/>
    </border>
    <border>
      <left style="thin">
        <color auto="1"/>
      </left>
      <right style="thin">
        <color auto="1"/>
      </right>
      <top style="medium">
        <color auto="1"/>
      </top>
      <bottom style="thin">
        <color rgb="FFBFBFBF"/>
      </bottom>
      <diagonal/>
    </border>
    <border>
      <left/>
      <right/>
      <top style="medium">
        <color auto="1"/>
      </top>
      <bottom style="thin">
        <color rgb="FFBFBFBF"/>
      </bottom>
      <diagonal/>
    </border>
    <border>
      <left style="thin">
        <color auto="1"/>
      </left>
      <right style="thin">
        <color rgb="FFBFBFBF"/>
      </right>
      <top style="thin">
        <color auto="1"/>
      </top>
      <bottom style="thin">
        <color rgb="FFBFBFBF"/>
      </bottom>
      <diagonal/>
    </border>
    <border>
      <left style="thin">
        <color rgb="FFBFBFBF"/>
      </left>
      <right style="thin">
        <color rgb="FFBFBFBF"/>
      </right>
      <top style="thin">
        <color auto="1"/>
      </top>
      <bottom style="thin">
        <color rgb="FFBFBFBF"/>
      </bottom>
      <diagonal/>
    </border>
    <border>
      <left style="thin">
        <color rgb="FFBFBFBF"/>
      </left>
      <right/>
      <top style="thin">
        <color auto="1"/>
      </top>
      <bottom style="thin">
        <color rgb="FFBFBFBF"/>
      </bottom>
      <diagonal/>
    </border>
    <border>
      <left/>
      <right/>
      <top style="thin">
        <color auto="1"/>
      </top>
      <bottom style="thin">
        <color rgb="FFBFBFBF"/>
      </bottom>
      <diagonal/>
    </border>
    <border>
      <left style="hair">
        <color auto="1"/>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hair">
        <color auto="1"/>
      </left>
      <right style="thin">
        <color rgb="FFBFBFBF"/>
      </right>
      <top style="thin">
        <color rgb="FFBFBFBF"/>
      </top>
      <bottom style="thin">
        <color auto="1"/>
      </bottom>
      <diagonal/>
    </border>
    <border>
      <left style="thin">
        <color rgb="FFBFBFBF"/>
      </left>
      <right style="thin">
        <color rgb="FFBFBFBF"/>
      </right>
      <top style="thin">
        <color rgb="FFBFBFBF"/>
      </top>
      <bottom style="thin">
        <color auto="1"/>
      </bottom>
      <diagonal/>
    </border>
    <border>
      <left style="thin">
        <color rgb="FFBFBFBF"/>
      </left>
      <right/>
      <top style="thin">
        <color rgb="FFBFBFBF"/>
      </top>
      <bottom style="thin">
        <color auto="1"/>
      </bottom>
      <diagonal/>
    </border>
    <border>
      <left style="thin">
        <color auto="1"/>
      </left>
      <right style="thin">
        <color rgb="FFBFBFBF"/>
      </right>
      <top style="thin">
        <color rgb="FFBFBFBF"/>
      </top>
      <bottom style="thin">
        <color auto="1"/>
      </bottom>
      <diagonal/>
    </border>
    <border>
      <left/>
      <right/>
      <top style="thin">
        <color rgb="FFBFBFBF"/>
      </top>
      <bottom style="thin">
        <color auto="1"/>
      </bottom>
      <diagonal/>
    </border>
    <border>
      <left style="thin">
        <color rgb="FFA6A6A6"/>
      </left>
      <right style="thin">
        <color rgb="FFA6A6A6"/>
      </right>
      <top style="thin">
        <color rgb="FFA6A6A6"/>
      </top>
      <bottom style="thin">
        <color rgb="FFA6A6A6"/>
      </bottom>
      <diagonal/>
    </border>
    <border>
      <left style="thin">
        <color auto="1"/>
      </left>
      <right/>
      <top style="thin">
        <color auto="1"/>
      </top>
      <bottom style="hair">
        <color rgb="FF333399"/>
      </bottom>
      <diagonal/>
    </border>
    <border>
      <left style="thin">
        <color auto="1"/>
      </left>
      <right/>
      <top style="hair">
        <color auto="1"/>
      </top>
      <bottom style="hair">
        <color rgb="FF333399"/>
      </bottom>
      <diagonal/>
    </border>
    <border>
      <left style="thin">
        <color auto="1"/>
      </left>
      <right/>
      <top style="hair">
        <color auto="1"/>
      </top>
      <bottom style="thin">
        <color auto="1"/>
      </bottom>
      <diagonal/>
    </border>
    <border>
      <left style="thin">
        <color rgb="FFA6A6A6"/>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rgb="FFFFFFFF"/>
      </right>
      <top style="thin">
        <color auto="1"/>
      </top>
      <bottom style="thin">
        <color rgb="FFFFFFFF"/>
      </bottom>
      <diagonal/>
    </border>
    <border>
      <left style="thin">
        <color rgb="FFFFFFFF"/>
      </left>
      <right style="thin">
        <color rgb="FFFFFFFF"/>
      </right>
      <top style="thin">
        <color auto="1"/>
      </top>
      <bottom style="thin">
        <color rgb="FFFFFFFF"/>
      </bottom>
      <diagonal/>
    </border>
    <border>
      <left style="thin">
        <color rgb="FFFFFFFF"/>
      </left>
      <right/>
      <top style="thin">
        <color auto="1"/>
      </top>
      <bottom style="thin">
        <color rgb="FFFFFFFF"/>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hair">
        <color rgb="FFA6A6A6"/>
      </bottom>
      <diagonal/>
    </border>
    <border>
      <left style="thin">
        <color auto="1"/>
      </left>
      <right style="thin">
        <color auto="1"/>
      </right>
      <top style="hair">
        <color rgb="FFA6A6A6"/>
      </top>
      <bottom style="hair">
        <color rgb="FFA6A6A6"/>
      </bottom>
      <diagonal/>
    </border>
    <border>
      <left/>
      <right style="thin">
        <color rgb="FFBFBFBF"/>
      </right>
      <top style="thin">
        <color rgb="FFBFBFBF"/>
      </top>
      <bottom style="thin">
        <color rgb="FFBFBFBF"/>
      </bottom>
      <diagonal/>
    </border>
    <border>
      <left style="thin">
        <color auto="1"/>
      </left>
      <right style="thin">
        <color auto="1"/>
      </right>
      <top style="medium">
        <color auto="1"/>
      </top>
      <bottom style="medium">
        <color auto="1"/>
      </bottom>
      <diagonal/>
    </border>
  </borders>
  <cellStyleXfs count="7">
    <xf numFmtId="0" fontId="0" fillId="0" borderId="0"/>
    <xf numFmtId="164" fontId="36" fillId="0" borderId="0" applyBorder="0" applyProtection="0"/>
    <xf numFmtId="172" fontId="36" fillId="0" borderId="0" applyBorder="0" applyProtection="0"/>
    <xf numFmtId="164" fontId="36" fillId="0" borderId="0" applyBorder="0" applyProtection="0"/>
    <xf numFmtId="165" fontId="36" fillId="0" borderId="0" applyBorder="0" applyProtection="0"/>
    <xf numFmtId="0" fontId="1" fillId="0" borderId="0"/>
    <xf numFmtId="0" fontId="2" fillId="0" borderId="0"/>
  </cellStyleXfs>
  <cellXfs count="477">
    <xf numFmtId="0" fontId="0" fillId="0" borderId="0" xfId="0"/>
    <xf numFmtId="0" fontId="3" fillId="2" borderId="0" xfId="0" applyFont="1" applyFill="1" applyAlignment="1">
      <alignment horizontal="left" vertical="center"/>
    </xf>
    <xf numFmtId="0" fontId="4"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textRotation="90"/>
    </xf>
    <xf numFmtId="165" fontId="4" fillId="2" borderId="12" xfId="4" applyFont="1" applyFill="1" applyBorder="1" applyAlignment="1" applyProtection="1">
      <alignment horizontal="center" vertical="center"/>
    </xf>
    <xf numFmtId="0" fontId="4" fillId="0" borderId="1" xfId="0" applyFont="1" applyBorder="1" applyAlignment="1">
      <alignment horizontal="left" vertical="center"/>
    </xf>
    <xf numFmtId="0" fontId="3" fillId="2" borderId="0" xfId="0" applyFont="1" applyFill="1" applyProtection="1">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Protection="1">
      <protection locked="0"/>
    </xf>
    <xf numFmtId="0" fontId="3" fillId="2" borderId="0" xfId="0" applyFont="1" applyFill="1" applyAlignment="1">
      <alignment horizontal="right" vertical="center"/>
    </xf>
    <xf numFmtId="0" fontId="3" fillId="0" borderId="0" xfId="0" applyFont="1" applyAlignment="1">
      <alignmen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5" fillId="2" borderId="0" xfId="0" applyFont="1" applyFill="1" applyAlignment="1">
      <alignment horizontal="right"/>
    </xf>
    <xf numFmtId="0" fontId="3" fillId="2" borderId="0" xfId="0" applyFont="1" applyFill="1"/>
    <xf numFmtId="165" fontId="4" fillId="2" borderId="0" xfId="4" applyFont="1" applyFill="1" applyBorder="1" applyAlignment="1" applyProtection="1">
      <alignment horizontal="right" vertical="center"/>
    </xf>
    <xf numFmtId="0" fontId="3" fillId="0" borderId="2" xfId="0" applyFont="1" applyBorder="1" applyAlignment="1">
      <alignment vertical="center"/>
    </xf>
    <xf numFmtId="0" fontId="5" fillId="0" borderId="3" xfId="0" applyFont="1" applyBorder="1" applyAlignment="1">
      <alignment horizontal="right" vertical="center"/>
    </xf>
    <xf numFmtId="166" fontId="3" fillId="3" borderId="4" xfId="0" applyNumberFormat="1" applyFont="1" applyFill="1" applyBorder="1" applyAlignment="1" applyProtection="1">
      <alignment horizontal="center" vertical="center"/>
      <protection locked="0"/>
    </xf>
    <xf numFmtId="0" fontId="4" fillId="2" borderId="5" xfId="0" applyFont="1" applyFill="1" applyBorder="1" applyAlignment="1">
      <alignment horizontal="left" vertical="center"/>
    </xf>
    <xf numFmtId="0" fontId="5" fillId="2" borderId="6" xfId="0" applyFont="1" applyFill="1" applyBorder="1" applyAlignment="1">
      <alignment horizontal="right" vertical="center"/>
    </xf>
    <xf numFmtId="166" fontId="3" fillId="3" borderId="7" xfId="0" applyNumberFormat="1" applyFont="1" applyFill="1" applyBorder="1" applyAlignment="1" applyProtection="1">
      <alignment horizontal="center" vertical="center"/>
      <protection locked="0"/>
    </xf>
    <xf numFmtId="0" fontId="4" fillId="0" borderId="8" xfId="0" applyFont="1" applyBorder="1" applyAlignment="1">
      <alignment vertical="center"/>
    </xf>
    <xf numFmtId="0" fontId="5" fillId="0" borderId="9" xfId="0" applyFont="1" applyBorder="1" applyAlignment="1">
      <alignment horizontal="right" vertical="center"/>
    </xf>
    <xf numFmtId="0" fontId="4" fillId="4" borderId="10" xfId="0" applyFont="1" applyFill="1" applyBorder="1" applyAlignment="1">
      <alignment horizontal="center" vertical="center"/>
    </xf>
    <xf numFmtId="165" fontId="4" fillId="2" borderId="11" xfId="4" applyFont="1" applyFill="1" applyBorder="1" applyAlignment="1" applyProtection="1">
      <alignment horizontal="center" vertical="center"/>
    </xf>
    <xf numFmtId="165" fontId="4" fillId="2" borderId="0" xfId="4" applyFont="1" applyFill="1" applyBorder="1" applyAlignment="1" applyProtection="1">
      <alignment horizontal="center" vertical="center"/>
    </xf>
    <xf numFmtId="165" fontId="4" fillId="2" borderId="12" xfId="4" applyFont="1" applyFill="1" applyBorder="1" applyAlignment="1" applyProtection="1">
      <alignment horizontal="center" vertical="center"/>
      <protection locked="0"/>
    </xf>
    <xf numFmtId="165" fontId="4" fillId="0" borderId="0" xfId="4" applyFont="1" applyBorder="1" applyAlignment="1" applyProtection="1">
      <alignment horizontal="center" vertical="center"/>
    </xf>
    <xf numFmtId="165" fontId="4" fillId="0" borderId="13" xfId="4" applyFont="1" applyBorder="1" applyAlignment="1" applyProtection="1">
      <alignment horizontal="center" vertical="center" wrapText="1"/>
    </xf>
    <xf numFmtId="165" fontId="4" fillId="0" borderId="14" xfId="4" applyFont="1" applyBorder="1" applyAlignment="1" applyProtection="1">
      <alignment horizontal="center" vertical="center"/>
    </xf>
    <xf numFmtId="165" fontId="4" fillId="2" borderId="15" xfId="4" applyFont="1" applyFill="1" applyBorder="1" applyAlignment="1" applyProtection="1">
      <alignment horizontal="right" vertical="center"/>
    </xf>
    <xf numFmtId="0" fontId="4" fillId="5" borderId="16" xfId="0" applyFont="1" applyFill="1" applyBorder="1" applyAlignment="1">
      <alignment horizontal="left" vertical="center"/>
    </xf>
    <xf numFmtId="0" fontId="4" fillId="5" borderId="17" xfId="0" applyFont="1" applyFill="1" applyBorder="1" applyAlignment="1">
      <alignment horizontal="center" vertical="center"/>
    </xf>
    <xf numFmtId="0" fontId="4" fillId="5" borderId="18" xfId="0" applyFont="1" applyFill="1" applyBorder="1" applyAlignment="1">
      <alignment horizontal="center" vertical="center"/>
    </xf>
    <xf numFmtId="167" fontId="3" fillId="3" borderId="19" xfId="1" applyNumberFormat="1" applyFont="1" applyFill="1" applyBorder="1" applyAlignment="1" applyProtection="1">
      <alignment vertical="center"/>
      <protection locked="0"/>
    </xf>
    <xf numFmtId="0" fontId="3" fillId="0" borderId="20" xfId="0" applyFont="1" applyBorder="1"/>
    <xf numFmtId="167" fontId="3" fillId="6" borderId="21" xfId="1" applyNumberFormat="1" applyFont="1" applyFill="1" applyBorder="1" applyAlignment="1" applyProtection="1">
      <alignment vertical="center"/>
    </xf>
    <xf numFmtId="168" fontId="3" fillId="3" borderId="19" xfId="1" applyNumberFormat="1" applyFont="1" applyFill="1" applyBorder="1" applyAlignment="1" applyProtection="1">
      <alignment vertical="center"/>
      <protection locked="0"/>
    </xf>
    <xf numFmtId="169" fontId="3" fillId="0" borderId="22" xfId="1" applyNumberFormat="1" applyFont="1" applyBorder="1" applyAlignment="1" applyProtection="1">
      <alignment vertical="center"/>
    </xf>
    <xf numFmtId="169" fontId="3" fillId="2" borderId="0" xfId="1" applyNumberFormat="1" applyFont="1" applyFill="1" applyBorder="1" applyAlignment="1" applyProtection="1">
      <alignment vertical="center"/>
    </xf>
    <xf numFmtId="170" fontId="3" fillId="6" borderId="21" xfId="1" applyNumberFormat="1" applyFont="1" applyFill="1" applyBorder="1" applyAlignment="1" applyProtection="1">
      <alignment vertical="center"/>
    </xf>
    <xf numFmtId="0" fontId="4" fillId="2" borderId="0" xfId="0" applyFont="1" applyFill="1" applyAlignment="1">
      <alignment horizontal="center" vertical="center"/>
    </xf>
    <xf numFmtId="168" fontId="3" fillId="2" borderId="0" xfId="1" applyNumberFormat="1" applyFont="1" applyFill="1" applyBorder="1" applyAlignment="1" applyProtection="1">
      <alignment vertical="center"/>
    </xf>
    <xf numFmtId="169" fontId="3" fillId="2" borderId="22" xfId="1" applyNumberFormat="1" applyFont="1" applyFill="1" applyBorder="1" applyAlignment="1" applyProtection="1">
      <alignment vertical="center"/>
    </xf>
    <xf numFmtId="168" fontId="3" fillId="2" borderId="23" xfId="1" applyNumberFormat="1" applyFont="1" applyFill="1" applyBorder="1" applyAlignment="1" applyProtection="1">
      <alignment vertical="center"/>
    </xf>
    <xf numFmtId="171" fontId="3" fillId="3" borderId="19" xfId="1" applyNumberFormat="1" applyFont="1" applyFill="1" applyBorder="1" applyAlignment="1" applyProtection="1">
      <alignment vertical="center"/>
      <protection locked="0"/>
    </xf>
    <xf numFmtId="169" fontId="3" fillId="2" borderId="24" xfId="1" applyNumberFormat="1" applyFont="1" applyFill="1" applyBorder="1" applyAlignment="1" applyProtection="1">
      <alignment vertical="center"/>
    </xf>
    <xf numFmtId="169" fontId="3" fillId="6" borderId="21" xfId="1" applyNumberFormat="1" applyFont="1" applyFill="1" applyBorder="1" applyAlignment="1" applyProtection="1">
      <alignment vertical="center"/>
    </xf>
    <xf numFmtId="0" fontId="3" fillId="2" borderId="23" xfId="0" applyFont="1" applyFill="1" applyBorder="1" applyAlignment="1">
      <alignment vertical="center"/>
    </xf>
    <xf numFmtId="0" fontId="4" fillId="7" borderId="0" xfId="0" applyFont="1" applyFill="1" applyAlignment="1">
      <alignment horizontal="left" vertical="center"/>
    </xf>
    <xf numFmtId="0" fontId="4" fillId="7" borderId="0" xfId="0" applyFont="1" applyFill="1" applyAlignment="1">
      <alignment vertical="center"/>
    </xf>
    <xf numFmtId="0" fontId="6" fillId="7" borderId="0" xfId="0" applyFont="1" applyFill="1" applyAlignment="1">
      <alignment horizontal="right" vertical="center"/>
    </xf>
    <xf numFmtId="165" fontId="3" fillId="3" borderId="19" xfId="4" applyFont="1" applyFill="1" applyBorder="1" applyAlignment="1" applyProtection="1">
      <alignment horizontal="center" vertical="center"/>
      <protection locked="0"/>
    </xf>
    <xf numFmtId="165" fontId="3" fillId="3" borderId="21" xfId="4" applyFont="1" applyFill="1" applyBorder="1" applyAlignment="1" applyProtection="1">
      <alignment horizontal="center" vertical="center"/>
      <protection locked="0"/>
    </xf>
    <xf numFmtId="0" fontId="4" fillId="8" borderId="16" xfId="0" applyFont="1" applyFill="1" applyBorder="1" applyAlignment="1">
      <alignment vertical="center"/>
    </xf>
    <xf numFmtId="0" fontId="4" fillId="8" borderId="17" xfId="0" applyFont="1" applyFill="1" applyBorder="1" applyAlignment="1">
      <alignment vertical="center"/>
    </xf>
    <xf numFmtId="0" fontId="7" fillId="8" borderId="18" xfId="0" applyFont="1" applyFill="1" applyBorder="1" applyAlignment="1">
      <alignment horizontal="right" vertical="center"/>
    </xf>
    <xf numFmtId="0" fontId="5" fillId="2" borderId="0" xfId="0" applyFont="1" applyFill="1" applyAlignment="1">
      <alignment horizontal="left" vertical="center" indent="1"/>
    </xf>
    <xf numFmtId="169" fontId="4" fillId="0" borderId="0" xfId="1" applyNumberFormat="1" applyFont="1" applyBorder="1" applyAlignment="1" applyProtection="1">
      <alignment horizontal="center" vertical="center"/>
    </xf>
    <xf numFmtId="169" fontId="3" fillId="0" borderId="0" xfId="1" applyNumberFormat="1" applyFont="1" applyBorder="1" applyAlignment="1" applyProtection="1">
      <alignment vertical="center"/>
    </xf>
    <xf numFmtId="169" fontId="3" fillId="2" borderId="23" xfId="1" applyNumberFormat="1" applyFont="1" applyFill="1" applyBorder="1" applyAlignment="1" applyProtection="1">
      <alignment vertical="center"/>
    </xf>
    <xf numFmtId="0" fontId="8" fillId="2" borderId="0" xfId="0" applyFont="1" applyFill="1" applyAlignment="1">
      <alignment horizontal="right" vertical="center"/>
    </xf>
    <xf numFmtId="169" fontId="3" fillId="6" borderId="0" xfId="1" applyNumberFormat="1" applyFont="1" applyFill="1" applyBorder="1" applyAlignment="1" applyProtection="1">
      <alignment vertical="center"/>
    </xf>
    <xf numFmtId="169" fontId="3" fillId="6" borderId="23" xfId="1" applyNumberFormat="1" applyFont="1" applyFill="1" applyBorder="1" applyAlignment="1" applyProtection="1">
      <alignment vertical="center"/>
    </xf>
    <xf numFmtId="169" fontId="3" fillId="6" borderId="25" xfId="1" applyNumberFormat="1" applyFont="1" applyFill="1" applyBorder="1" applyAlignment="1" applyProtection="1">
      <alignment vertical="center"/>
    </xf>
    <xf numFmtId="169" fontId="3" fillId="3" borderId="26" xfId="1" applyNumberFormat="1" applyFont="1" applyFill="1" applyBorder="1" applyAlignment="1" applyProtection="1">
      <alignment vertical="center"/>
      <protection locked="0"/>
    </xf>
    <xf numFmtId="169" fontId="3" fillId="6" borderId="27" xfId="1" applyNumberFormat="1" applyFont="1" applyFill="1" applyBorder="1" applyAlignment="1" applyProtection="1">
      <alignment vertical="center"/>
    </xf>
    <xf numFmtId="169" fontId="3" fillId="3" borderId="28" xfId="1" applyNumberFormat="1" applyFont="1" applyFill="1" applyBorder="1" applyAlignment="1" applyProtection="1">
      <alignment vertical="center"/>
      <protection locked="0"/>
    </xf>
    <xf numFmtId="169" fontId="3" fillId="6" borderId="29" xfId="1" applyNumberFormat="1" applyFont="1" applyFill="1" applyBorder="1" applyAlignment="1" applyProtection="1">
      <alignment vertical="center"/>
    </xf>
    <xf numFmtId="169" fontId="3" fillId="6" borderId="30" xfId="1" applyNumberFormat="1" applyFont="1" applyFill="1" applyBorder="1" applyAlignment="1" applyProtection="1">
      <alignment vertical="center"/>
    </xf>
    <xf numFmtId="169" fontId="3" fillId="6" borderId="31" xfId="1" applyNumberFormat="1" applyFont="1" applyFill="1" applyBorder="1" applyAlignment="1" applyProtection="1">
      <alignment vertical="center"/>
    </xf>
    <xf numFmtId="164" fontId="5" fillId="6" borderId="32" xfId="1" applyFont="1" applyFill="1" applyBorder="1" applyAlignment="1" applyProtection="1">
      <alignment vertical="center"/>
    </xf>
    <xf numFmtId="169" fontId="5" fillId="2" borderId="0" xfId="1" applyNumberFormat="1" applyFont="1" applyFill="1" applyBorder="1" applyAlignment="1" applyProtection="1">
      <alignment vertical="center"/>
    </xf>
    <xf numFmtId="164" fontId="5" fillId="2" borderId="0" xfId="1" applyFont="1" applyFill="1" applyBorder="1" applyAlignment="1" applyProtection="1">
      <alignment vertical="center"/>
    </xf>
    <xf numFmtId="169" fontId="3" fillId="5" borderId="33" xfId="1" applyNumberFormat="1" applyFont="1" applyFill="1" applyBorder="1" applyAlignment="1" applyProtection="1">
      <alignment vertical="center"/>
    </xf>
    <xf numFmtId="169" fontId="3" fillId="5" borderId="32" xfId="1" applyNumberFormat="1" applyFont="1" applyFill="1" applyBorder="1" applyAlignment="1" applyProtection="1">
      <alignment vertical="center"/>
    </xf>
    <xf numFmtId="0" fontId="4" fillId="2" borderId="0" xfId="0" applyFont="1" applyFill="1" applyAlignment="1">
      <alignment horizontal="right" vertical="center"/>
    </xf>
    <xf numFmtId="172" fontId="3" fillId="9" borderId="0" xfId="2" applyFont="1" applyFill="1" applyBorder="1" applyAlignment="1" applyProtection="1">
      <alignment vertical="center"/>
    </xf>
    <xf numFmtId="172" fontId="3" fillId="9" borderId="23" xfId="2" applyFont="1" applyFill="1" applyBorder="1" applyAlignment="1" applyProtection="1">
      <alignment vertical="center"/>
    </xf>
    <xf numFmtId="169" fontId="3" fillId="2" borderId="34" xfId="1" applyNumberFormat="1" applyFont="1" applyFill="1" applyBorder="1" applyAlignment="1" applyProtection="1">
      <alignment vertical="center"/>
    </xf>
    <xf numFmtId="169" fontId="3" fillId="2" borderId="35" xfId="1" applyNumberFormat="1" applyFont="1" applyFill="1" applyBorder="1" applyAlignment="1" applyProtection="1">
      <alignment vertical="center"/>
    </xf>
    <xf numFmtId="169" fontId="3" fillId="2" borderId="36" xfId="1" applyNumberFormat="1" applyFont="1" applyFill="1" applyBorder="1" applyAlignment="1" applyProtection="1">
      <alignment vertical="center"/>
    </xf>
    <xf numFmtId="0" fontId="3" fillId="2" borderId="0" xfId="0" applyFont="1" applyFill="1" applyAlignment="1">
      <alignment horizontal="right" vertical="center" indent="4"/>
    </xf>
    <xf numFmtId="169" fontId="3" fillId="6" borderId="37" xfId="1" applyNumberFormat="1" applyFont="1" applyFill="1" applyBorder="1" applyAlignment="1" applyProtection="1">
      <alignment vertical="center"/>
    </xf>
    <xf numFmtId="169" fontId="3" fillId="6" borderId="38" xfId="1" applyNumberFormat="1" applyFont="1" applyFill="1" applyBorder="1" applyAlignment="1" applyProtection="1">
      <alignment vertical="center"/>
    </xf>
    <xf numFmtId="169" fontId="3" fillId="6" borderId="12" xfId="1" applyNumberFormat="1" applyFont="1" applyFill="1" applyBorder="1" applyAlignment="1" applyProtection="1">
      <alignment vertical="center"/>
    </xf>
    <xf numFmtId="169" fontId="3" fillId="6" borderId="39" xfId="1" applyNumberFormat="1" applyFont="1" applyFill="1" applyBorder="1" applyAlignment="1" applyProtection="1">
      <alignment vertical="center"/>
    </xf>
    <xf numFmtId="169" fontId="3" fillId="0" borderId="34" xfId="1" applyNumberFormat="1" applyFont="1" applyBorder="1" applyAlignment="1" applyProtection="1">
      <alignment vertical="center"/>
    </xf>
    <xf numFmtId="169" fontId="3" fillId="0" borderId="35" xfId="1" applyNumberFormat="1" applyFont="1" applyBorder="1" applyAlignment="1" applyProtection="1">
      <alignment vertical="center"/>
    </xf>
    <xf numFmtId="169" fontId="3" fillId="0" borderId="36" xfId="1" applyNumberFormat="1" applyFont="1" applyBorder="1" applyAlignment="1" applyProtection="1">
      <alignment vertical="center"/>
    </xf>
    <xf numFmtId="169" fontId="3" fillId="3" borderId="29" xfId="1" applyNumberFormat="1" applyFont="1" applyFill="1" applyBorder="1" applyAlignment="1" applyProtection="1">
      <alignment vertical="center"/>
      <protection locked="0"/>
    </xf>
    <xf numFmtId="169" fontId="3" fillId="0" borderId="40" xfId="1" applyNumberFormat="1" applyFont="1" applyBorder="1" applyAlignment="1" applyProtection="1">
      <alignment vertical="center"/>
    </xf>
    <xf numFmtId="169" fontId="3" fillId="0" borderId="41" xfId="1" applyNumberFormat="1" applyFont="1" applyBorder="1" applyAlignment="1" applyProtection="1">
      <alignment vertical="center"/>
    </xf>
    <xf numFmtId="169" fontId="4" fillId="0" borderId="42" xfId="1" applyNumberFormat="1" applyFont="1" applyBorder="1" applyAlignment="1" applyProtection="1">
      <alignment horizontal="center" vertical="center"/>
    </xf>
    <xf numFmtId="0" fontId="3" fillId="2" borderId="42" xfId="0" applyFont="1" applyFill="1" applyBorder="1" applyAlignment="1">
      <alignment vertical="center"/>
    </xf>
    <xf numFmtId="169" fontId="3" fillId="0" borderId="42" xfId="1" applyNumberFormat="1" applyFont="1" applyBorder="1" applyAlignment="1" applyProtection="1">
      <alignment vertical="center"/>
    </xf>
    <xf numFmtId="0" fontId="3" fillId="2" borderId="43" xfId="0" applyFont="1" applyFill="1" applyBorder="1" applyAlignment="1">
      <alignment vertical="center"/>
    </xf>
    <xf numFmtId="169" fontId="3" fillId="2" borderId="25" xfId="1" applyNumberFormat="1" applyFont="1" applyFill="1" applyBorder="1" applyAlignment="1" applyProtection="1">
      <alignment vertical="center"/>
    </xf>
    <xf numFmtId="169" fontId="3" fillId="3" borderId="37" xfId="1" applyNumberFormat="1" applyFont="1" applyFill="1" applyBorder="1" applyAlignment="1" applyProtection="1">
      <alignment vertical="center"/>
      <protection locked="0"/>
    </xf>
    <xf numFmtId="172" fontId="3" fillId="9" borderId="15" xfId="2" applyFont="1" applyFill="1" applyBorder="1" applyAlignment="1" applyProtection="1">
      <alignment vertical="center"/>
    </xf>
    <xf numFmtId="0" fontId="5" fillId="2" borderId="0" xfId="0" applyFont="1" applyFill="1" applyAlignment="1">
      <alignment horizontal="center" vertical="center" textRotation="90"/>
    </xf>
    <xf numFmtId="0" fontId="9" fillId="2" borderId="0" xfId="0" applyFont="1" applyFill="1" applyAlignment="1">
      <alignment vertical="center"/>
    </xf>
    <xf numFmtId="0" fontId="5" fillId="2" borderId="0" xfId="0" applyFont="1" applyFill="1" applyAlignment="1">
      <alignment horizontal="right" vertical="center"/>
    </xf>
    <xf numFmtId="0" fontId="5" fillId="2" borderId="0" xfId="0" applyFont="1" applyFill="1"/>
    <xf numFmtId="172" fontId="5" fillId="9" borderId="0" xfId="2" applyFont="1" applyFill="1" applyBorder="1" applyAlignment="1" applyProtection="1">
      <alignment vertical="center"/>
    </xf>
    <xf numFmtId="172" fontId="5" fillId="9" borderId="23" xfId="2" applyFont="1" applyFill="1" applyBorder="1" applyAlignment="1" applyProtection="1">
      <alignment vertical="center"/>
    </xf>
    <xf numFmtId="0" fontId="5" fillId="2" borderId="0" xfId="0" applyFont="1" applyFill="1" applyProtection="1">
      <protection locked="0"/>
    </xf>
    <xf numFmtId="169" fontId="3" fillId="9" borderId="12" xfId="1" applyNumberFormat="1" applyFont="1" applyFill="1" applyBorder="1" applyAlignment="1" applyProtection="1">
      <alignment vertical="center"/>
    </xf>
    <xf numFmtId="169" fontId="3" fillId="9" borderId="39" xfId="1" applyNumberFormat="1" applyFont="1" applyFill="1" applyBorder="1" applyAlignment="1" applyProtection="1">
      <alignment vertical="center"/>
    </xf>
    <xf numFmtId="169" fontId="3" fillId="2" borderId="43" xfId="1" applyNumberFormat="1" applyFont="1" applyFill="1" applyBorder="1" applyAlignment="1" applyProtection="1">
      <alignment vertical="center"/>
    </xf>
    <xf numFmtId="0" fontId="4" fillId="0" borderId="44" xfId="0" applyFont="1" applyBorder="1" applyAlignment="1">
      <alignment horizontal="left"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47" xfId="0" applyFont="1" applyBorder="1" applyAlignment="1">
      <alignment vertical="center"/>
    </xf>
    <xf numFmtId="0" fontId="7" fillId="0" borderId="48" xfId="0" applyFont="1" applyBorder="1" applyAlignment="1">
      <alignment horizontal="right" vertical="center"/>
    </xf>
    <xf numFmtId="0" fontId="3" fillId="0" borderId="0" xfId="0" applyFont="1"/>
    <xf numFmtId="169" fontId="4" fillId="6" borderId="12" xfId="1" applyNumberFormat="1" applyFont="1" applyFill="1" applyBorder="1" applyAlignment="1" applyProtection="1">
      <alignment horizontal="center" vertical="center"/>
    </xf>
    <xf numFmtId="169" fontId="4" fillId="0" borderId="49" xfId="1" applyNumberFormat="1" applyFont="1" applyBorder="1" applyAlignment="1" applyProtection="1">
      <alignment horizontal="center" vertical="center"/>
    </xf>
    <xf numFmtId="169" fontId="4" fillId="6" borderId="39" xfId="1" applyNumberFormat="1" applyFont="1" applyFill="1" applyBorder="1" applyAlignment="1" applyProtection="1">
      <alignment horizontal="center" vertical="center"/>
    </xf>
    <xf numFmtId="169" fontId="4" fillId="0" borderId="50" xfId="1" applyNumberFormat="1" applyFont="1" applyBorder="1" applyAlignment="1" applyProtection="1">
      <alignment horizontal="center" vertical="center"/>
    </xf>
    <xf numFmtId="0" fontId="3" fillId="2" borderId="23" xfId="0" applyFont="1" applyFill="1" applyBorder="1"/>
    <xf numFmtId="0" fontId="4" fillId="10" borderId="44" xfId="0" applyFont="1" applyFill="1" applyBorder="1" applyAlignment="1">
      <alignment vertical="center"/>
    </xf>
    <xf numFmtId="0" fontId="4" fillId="10" borderId="45" xfId="0" applyFont="1" applyFill="1" applyBorder="1" applyAlignment="1">
      <alignment vertical="center"/>
    </xf>
    <xf numFmtId="0" fontId="4" fillId="10" borderId="14" xfId="0" applyFont="1" applyFill="1" applyBorder="1" applyAlignment="1">
      <alignment vertical="center"/>
    </xf>
    <xf numFmtId="169" fontId="4" fillId="10" borderId="12" xfId="1" applyNumberFormat="1" applyFont="1" applyFill="1" applyBorder="1" applyAlignment="1" applyProtection="1">
      <alignment horizontal="center" vertical="center"/>
    </xf>
    <xf numFmtId="0" fontId="4" fillId="2" borderId="49" xfId="0" applyFont="1" applyFill="1" applyBorder="1" applyAlignment="1">
      <alignment horizontal="center" vertical="center"/>
    </xf>
    <xf numFmtId="169" fontId="4" fillId="10" borderId="39" xfId="1" applyNumberFormat="1" applyFont="1" applyFill="1" applyBorder="1" applyAlignment="1" applyProtection="1">
      <alignment horizontal="center" vertical="center"/>
    </xf>
    <xf numFmtId="0" fontId="4" fillId="2" borderId="50" xfId="0" applyFont="1" applyFill="1" applyBorder="1" applyAlignment="1">
      <alignment horizontal="center" vertical="center"/>
    </xf>
    <xf numFmtId="169" fontId="4" fillId="10" borderId="13" xfId="1" applyNumberFormat="1" applyFont="1" applyFill="1" applyBorder="1" applyAlignment="1" applyProtection="1">
      <alignment horizontal="center" vertical="center"/>
    </xf>
    <xf numFmtId="169" fontId="4" fillId="10" borderId="14" xfId="1" applyNumberFormat="1" applyFont="1" applyFill="1" applyBorder="1" applyAlignment="1" applyProtection="1">
      <alignment horizontal="center" vertical="center"/>
    </xf>
    <xf numFmtId="0" fontId="4" fillId="2" borderId="44" xfId="0" applyFont="1" applyFill="1" applyBorder="1" applyAlignment="1">
      <alignment vertical="center"/>
    </xf>
    <xf numFmtId="0" fontId="4" fillId="2" borderId="45" xfId="0" applyFont="1" applyFill="1" applyBorder="1" applyAlignment="1">
      <alignment vertical="center"/>
    </xf>
    <xf numFmtId="172" fontId="7" fillId="0" borderId="48" xfId="0" applyNumberFormat="1" applyFont="1" applyBorder="1" applyAlignment="1">
      <alignment horizontal="center" vertical="center"/>
    </xf>
    <xf numFmtId="0" fontId="4" fillId="0" borderId="49" xfId="0" applyFont="1" applyBorder="1" applyAlignment="1">
      <alignment horizontal="center" vertical="center"/>
    </xf>
    <xf numFmtId="169" fontId="4" fillId="0" borderId="13" xfId="1" applyNumberFormat="1" applyFont="1" applyBorder="1" applyAlignment="1" applyProtection="1">
      <alignment horizontal="center" vertical="center"/>
    </xf>
    <xf numFmtId="169" fontId="4" fillId="6" borderId="14" xfId="1" applyNumberFormat="1" applyFont="1" applyFill="1" applyBorder="1" applyAlignment="1" applyProtection="1">
      <alignment horizontal="center" vertical="center"/>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center" vertical="center"/>
      <protection locked="0"/>
    </xf>
    <xf numFmtId="169" fontId="3" fillId="2" borderId="0" xfId="1" applyNumberFormat="1" applyFont="1" applyFill="1" applyBorder="1" applyAlignment="1" applyProtection="1">
      <alignment vertical="center"/>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indent="6"/>
      <protection locked="0"/>
    </xf>
    <xf numFmtId="0" fontId="3" fillId="2" borderId="0" xfId="0" applyFont="1" applyFill="1" applyAlignment="1" applyProtection="1">
      <alignment horizontal="left" indent="6"/>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vertical="center"/>
      <protection locked="0"/>
    </xf>
    <xf numFmtId="0" fontId="10" fillId="2" borderId="0" xfId="0" applyFont="1" applyFill="1" applyProtection="1">
      <protection locked="0"/>
    </xf>
    <xf numFmtId="0" fontId="10" fillId="0" borderId="0" xfId="0" applyFont="1" applyProtection="1">
      <protection locked="0"/>
    </xf>
    <xf numFmtId="0" fontId="10" fillId="11" borderId="0" xfId="0" applyFont="1" applyFill="1" applyProtection="1">
      <protection locked="0"/>
    </xf>
    <xf numFmtId="0" fontId="10" fillId="0" borderId="0" xfId="0" applyFont="1" applyAlignment="1" applyProtection="1">
      <alignment horizontal="center"/>
      <protection locked="0"/>
    </xf>
    <xf numFmtId="0" fontId="10" fillId="2" borderId="0" xfId="0" applyFont="1" applyFill="1" applyAlignment="1" applyProtection="1">
      <alignment horizontal="center" wrapText="1"/>
      <protection locked="0"/>
    </xf>
    <xf numFmtId="0" fontId="11" fillId="2" borderId="0" xfId="0" applyFont="1" applyFill="1"/>
    <xf numFmtId="0" fontId="11" fillId="2" borderId="0" xfId="0" applyFont="1" applyFill="1" applyAlignment="1">
      <alignment horizontal="center" vertical="center"/>
    </xf>
    <xf numFmtId="0" fontId="11" fillId="11" borderId="0" xfId="0" applyFont="1" applyFill="1" applyAlignment="1">
      <alignment horizontal="center" vertical="center"/>
    </xf>
    <xf numFmtId="0" fontId="10" fillId="2" borderId="0" xfId="0" applyFont="1" applyFill="1"/>
    <xf numFmtId="0" fontId="10" fillId="2" borderId="0" xfId="0" applyFont="1" applyFill="1" applyAlignment="1">
      <alignment horizontal="center" wrapText="1"/>
    </xf>
    <xf numFmtId="0" fontId="11" fillId="2" borderId="0" xfId="0" applyFont="1" applyFill="1" applyAlignment="1">
      <alignment horizontal="left" vertical="center"/>
    </xf>
    <xf numFmtId="0" fontId="12" fillId="0" borderId="0" xfId="0" applyFont="1" applyAlignment="1">
      <alignment vertical="center"/>
    </xf>
    <xf numFmtId="0" fontId="10" fillId="11" borderId="0" xfId="0" applyFont="1" applyFill="1"/>
    <xf numFmtId="0" fontId="11" fillId="2" borderId="0" xfId="0" applyFont="1" applyFill="1" applyAlignment="1">
      <alignment horizontal="left" wrapText="1"/>
    </xf>
    <xf numFmtId="0" fontId="10" fillId="2" borderId="0" xfId="0" applyFont="1" applyFill="1" applyAlignment="1">
      <alignment horizontal="center"/>
    </xf>
    <xf numFmtId="0" fontId="11" fillId="12" borderId="51" xfId="0" applyFont="1" applyFill="1" applyBorder="1" applyAlignment="1">
      <alignment horizontal="center"/>
    </xf>
    <xf numFmtId="0" fontId="10" fillId="2" borderId="52" xfId="0" applyFont="1" applyFill="1" applyBorder="1" applyAlignment="1">
      <alignment horizontal="center" vertical="center"/>
    </xf>
    <xf numFmtId="0" fontId="10" fillId="2" borderId="0" xfId="0" applyFont="1" applyFill="1" applyAlignment="1">
      <alignment vertical="center"/>
    </xf>
    <xf numFmtId="0" fontId="10" fillId="2" borderId="52"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10" fillId="2" borderId="53" xfId="0" applyFont="1" applyFill="1" applyBorder="1" applyAlignment="1">
      <alignment horizontal="center" vertical="center"/>
    </xf>
    <xf numFmtId="0" fontId="11" fillId="2" borderId="53"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55" xfId="0" applyFont="1" applyFill="1" applyBorder="1" applyAlignment="1">
      <alignment horizontal="center" vertical="center"/>
    </xf>
    <xf numFmtId="0" fontId="10" fillId="12" borderId="54" xfId="0" applyFont="1" applyFill="1" applyBorder="1" applyAlignment="1">
      <alignment horizontal="center" vertical="center"/>
    </xf>
    <xf numFmtId="0" fontId="13" fillId="9" borderId="0" xfId="0" applyFont="1" applyFill="1" applyAlignment="1">
      <alignment vertical="center"/>
    </xf>
    <xf numFmtId="0" fontId="10" fillId="11" borderId="0" xfId="0" applyFont="1" applyFill="1" applyAlignment="1">
      <alignment vertical="center"/>
    </xf>
    <xf numFmtId="0" fontId="10" fillId="2" borderId="0" xfId="0" applyFont="1" applyFill="1" applyAlignment="1">
      <alignment horizontal="center" vertical="center"/>
    </xf>
    <xf numFmtId="169" fontId="10" fillId="0" borderId="56" xfId="1" applyNumberFormat="1" applyFont="1" applyBorder="1" applyAlignment="1" applyProtection="1">
      <alignment horizontal="center" vertical="center" wrapText="1"/>
    </xf>
    <xf numFmtId="169" fontId="10" fillId="0" borderId="57" xfId="1" applyNumberFormat="1" applyFont="1" applyBorder="1" applyAlignment="1" applyProtection="1">
      <alignment horizontal="center" vertical="center" wrapText="1"/>
    </xf>
    <xf numFmtId="169" fontId="10" fillId="0" borderId="58" xfId="1" applyNumberFormat="1" applyFont="1" applyBorder="1" applyAlignment="1" applyProtection="1">
      <alignment horizontal="center" vertical="center" wrapText="1"/>
    </xf>
    <xf numFmtId="169" fontId="10" fillId="2" borderId="1" xfId="1" applyNumberFormat="1" applyFont="1" applyFill="1" applyBorder="1" applyAlignment="1" applyProtection="1">
      <alignment horizontal="center" vertical="center" wrapText="1"/>
    </xf>
    <xf numFmtId="169" fontId="10" fillId="0" borderId="1" xfId="1" applyNumberFormat="1" applyFont="1" applyBorder="1" applyAlignment="1" applyProtection="1">
      <alignment horizontal="center" vertical="center" wrapText="1"/>
    </xf>
    <xf numFmtId="0" fontId="10" fillId="2" borderId="0" xfId="0" applyFont="1" applyFill="1" applyAlignment="1" applyProtection="1">
      <alignment vertical="center"/>
      <protection locked="0"/>
    </xf>
    <xf numFmtId="0" fontId="10" fillId="0" borderId="0" xfId="0" applyFont="1" applyAlignment="1" applyProtection="1">
      <alignment vertical="center"/>
      <protection locked="0"/>
    </xf>
    <xf numFmtId="0" fontId="10" fillId="3" borderId="59" xfId="0" applyFont="1" applyFill="1" applyBorder="1" applyAlignment="1" applyProtection="1">
      <alignment horizontal="left"/>
      <protection locked="0"/>
    </xf>
    <xf numFmtId="0" fontId="10" fillId="3" borderId="60" xfId="0" applyFont="1" applyFill="1" applyBorder="1" applyAlignment="1" applyProtection="1">
      <alignment horizontal="center" vertical="center"/>
      <protection locked="0"/>
    </xf>
    <xf numFmtId="0" fontId="10" fillId="3" borderId="60" xfId="0" applyFont="1" applyFill="1" applyBorder="1" applyAlignment="1" applyProtection="1">
      <alignment horizontal="left" vertical="center"/>
      <protection locked="0"/>
    </xf>
    <xf numFmtId="173" fontId="10" fillId="6" borderId="60" xfId="1" applyNumberFormat="1" applyFont="1" applyFill="1" applyBorder="1" applyAlignment="1" applyProtection="1">
      <alignment horizontal="center" vertical="center"/>
    </xf>
    <xf numFmtId="169" fontId="10" fillId="3" borderId="60" xfId="1" applyNumberFormat="1" applyFont="1" applyFill="1" applyBorder="1" applyAlignment="1" applyProtection="1">
      <alignment horizontal="right" vertical="center"/>
      <protection locked="0"/>
    </xf>
    <xf numFmtId="169" fontId="10" fillId="6" borderId="60" xfId="1" applyNumberFormat="1" applyFont="1" applyFill="1" applyBorder="1" applyAlignment="1" applyProtection="1">
      <alignment horizontal="right" vertical="center"/>
    </xf>
    <xf numFmtId="169" fontId="10" fillId="3" borderId="61" xfId="1" applyNumberFormat="1" applyFont="1" applyFill="1" applyBorder="1" applyAlignment="1" applyProtection="1">
      <alignment horizontal="left" vertical="center"/>
      <protection locked="0"/>
    </xf>
    <xf numFmtId="172" fontId="10" fillId="3" borderId="62" xfId="2" applyFont="1" applyFill="1" applyBorder="1" applyAlignment="1" applyProtection="1">
      <alignment horizontal="center" vertical="center"/>
      <protection locked="0"/>
    </xf>
    <xf numFmtId="172" fontId="10" fillId="3" borderId="60" xfId="2" applyFont="1" applyFill="1" applyBorder="1" applyAlignment="1" applyProtection="1">
      <alignment horizontal="center" vertical="center"/>
      <protection locked="0"/>
    </xf>
    <xf numFmtId="172" fontId="10" fillId="3" borderId="61" xfId="2" applyFont="1" applyFill="1" applyBorder="1" applyAlignment="1" applyProtection="1">
      <alignment horizontal="center" vertical="center"/>
      <protection locked="0"/>
    </xf>
    <xf numFmtId="172" fontId="10" fillId="12" borderId="63" xfId="2" applyFont="1" applyFill="1" applyBorder="1" applyAlignment="1" applyProtection="1">
      <alignment horizontal="center" vertical="center"/>
    </xf>
    <xf numFmtId="172" fontId="10" fillId="3" borderId="64" xfId="2" applyFont="1" applyFill="1" applyBorder="1" applyAlignment="1" applyProtection="1">
      <alignment horizontal="center" vertical="center"/>
      <protection locked="0"/>
    </xf>
    <xf numFmtId="172" fontId="10" fillId="6" borderId="63" xfId="2" applyFont="1" applyFill="1" applyBorder="1" applyAlignment="1" applyProtection="1">
      <alignment horizontal="center" vertical="center"/>
    </xf>
    <xf numFmtId="0" fontId="14" fillId="9" borderId="0" xfId="0" applyFont="1" applyFill="1"/>
    <xf numFmtId="169" fontId="10" fillId="2" borderId="0" xfId="0" applyNumberFormat="1" applyFont="1" applyFill="1" applyAlignment="1">
      <alignment horizontal="center"/>
    </xf>
    <xf numFmtId="169" fontId="10" fillId="0" borderId="65" xfId="1" applyNumberFormat="1" applyFont="1" applyBorder="1" applyAlignment="1" applyProtection="1">
      <alignment horizontal="right" wrapText="1"/>
    </xf>
    <xf numFmtId="169" fontId="10" fillId="0" borderId="66" xfId="1" applyNumberFormat="1" applyFont="1" applyBorder="1" applyAlignment="1" applyProtection="1">
      <alignment horizontal="right" wrapText="1"/>
    </xf>
    <xf numFmtId="169" fontId="10" fillId="0" borderId="67" xfId="1" applyNumberFormat="1" applyFont="1" applyBorder="1" applyAlignment="1" applyProtection="1">
      <alignment horizontal="right" wrapText="1"/>
    </xf>
    <xf numFmtId="169" fontId="10" fillId="0" borderId="68" xfId="1" applyNumberFormat="1" applyFont="1" applyBorder="1" applyAlignment="1" applyProtection="1">
      <alignment horizontal="right" wrapText="1"/>
    </xf>
    <xf numFmtId="169" fontId="10" fillId="0" borderId="4" xfId="1" applyNumberFormat="1" applyFont="1" applyBorder="1" applyAlignment="1" applyProtection="1">
      <alignment horizontal="center" wrapText="1"/>
    </xf>
    <xf numFmtId="169" fontId="10" fillId="0" borderId="4" xfId="1" applyNumberFormat="1" applyFont="1" applyBorder="1" applyAlignment="1" applyProtection="1">
      <alignment horizontal="right" wrapText="1"/>
    </xf>
    <xf numFmtId="0" fontId="10" fillId="3" borderId="69" xfId="0" applyFont="1" applyFill="1" applyBorder="1" applyAlignment="1" applyProtection="1">
      <alignment horizontal="left"/>
      <protection locked="0"/>
    </xf>
    <xf numFmtId="0" fontId="10" fillId="3" borderId="19" xfId="0" applyFont="1" applyFill="1" applyBorder="1" applyAlignment="1" applyProtection="1">
      <alignment horizontal="center" vertical="center"/>
      <protection locked="0"/>
    </xf>
    <xf numFmtId="0" fontId="10" fillId="3" borderId="19" xfId="0" applyFont="1" applyFill="1" applyBorder="1" applyAlignment="1" applyProtection="1">
      <alignment horizontal="left" vertical="center"/>
      <protection locked="0"/>
    </xf>
    <xf numFmtId="173" fontId="10" fillId="6" borderId="19" xfId="1" applyNumberFormat="1" applyFont="1" applyFill="1" applyBorder="1" applyAlignment="1" applyProtection="1">
      <alignment horizontal="center" vertical="center"/>
    </xf>
    <xf numFmtId="169" fontId="10" fillId="3" borderId="19" xfId="1" applyNumberFormat="1" applyFont="1" applyFill="1" applyBorder="1" applyAlignment="1" applyProtection="1">
      <alignment horizontal="right" vertical="center"/>
      <protection locked="0"/>
    </xf>
    <xf numFmtId="169" fontId="10" fillId="6" borderId="19" xfId="1" applyNumberFormat="1" applyFont="1" applyFill="1" applyBorder="1" applyAlignment="1" applyProtection="1">
      <alignment horizontal="right" vertical="center"/>
    </xf>
    <xf numFmtId="169" fontId="10" fillId="3" borderId="70" xfId="1" applyNumberFormat="1" applyFont="1" applyFill="1" applyBorder="1" applyAlignment="1" applyProtection="1">
      <alignment horizontal="left" vertical="center"/>
      <protection locked="0"/>
    </xf>
    <xf numFmtId="172" fontId="10" fillId="3" borderId="21" xfId="2" applyFont="1" applyFill="1" applyBorder="1" applyAlignment="1" applyProtection="1">
      <alignment horizontal="center" vertical="center"/>
      <protection locked="0"/>
    </xf>
    <xf numFmtId="172" fontId="10" fillId="3" borderId="19" xfId="2" applyFont="1" applyFill="1" applyBorder="1" applyAlignment="1" applyProtection="1">
      <alignment horizontal="center" vertical="center"/>
      <protection locked="0"/>
    </xf>
    <xf numFmtId="172" fontId="10" fillId="3" borderId="70" xfId="2" applyFont="1" applyFill="1" applyBorder="1" applyAlignment="1" applyProtection="1">
      <alignment horizontal="center" vertical="center"/>
      <protection locked="0"/>
    </xf>
    <xf numFmtId="172" fontId="10" fillId="12" borderId="7" xfId="2" applyFont="1" applyFill="1" applyBorder="1" applyAlignment="1" applyProtection="1">
      <alignment horizontal="center" vertical="center"/>
    </xf>
    <xf numFmtId="172" fontId="10" fillId="3" borderId="28" xfId="2" applyFont="1" applyFill="1" applyBorder="1" applyAlignment="1" applyProtection="1">
      <alignment horizontal="center" vertical="center"/>
      <protection locked="0"/>
    </xf>
    <xf numFmtId="172" fontId="10" fillId="6" borderId="7" xfId="2" applyFont="1" applyFill="1" applyBorder="1" applyAlignment="1" applyProtection="1">
      <alignment horizontal="center" vertical="center"/>
    </xf>
    <xf numFmtId="169" fontId="10" fillId="0" borderId="21" xfId="1" applyNumberFormat="1" applyFont="1" applyBorder="1" applyAlignment="1" applyProtection="1">
      <alignment horizontal="right" wrapText="1"/>
    </xf>
    <xf numFmtId="169" fontId="10" fillId="0" borderId="19" xfId="1" applyNumberFormat="1" applyFont="1" applyBorder="1" applyAlignment="1" applyProtection="1">
      <alignment horizontal="right" wrapText="1"/>
    </xf>
    <xf numFmtId="169" fontId="10" fillId="0" borderId="70" xfId="1" applyNumberFormat="1" applyFont="1" applyBorder="1" applyAlignment="1" applyProtection="1">
      <alignment horizontal="right" wrapText="1"/>
    </xf>
    <xf numFmtId="169" fontId="10" fillId="0" borderId="28" xfId="1" applyNumberFormat="1" applyFont="1" applyBorder="1" applyAlignment="1" applyProtection="1">
      <alignment horizontal="right" wrapText="1"/>
    </xf>
    <xf numFmtId="169" fontId="10" fillId="0" borderId="7" xfId="1" applyNumberFormat="1" applyFont="1" applyBorder="1" applyAlignment="1" applyProtection="1">
      <alignment horizontal="center" wrapText="1"/>
    </xf>
    <xf numFmtId="169" fontId="10" fillId="0" borderId="7" xfId="1" applyNumberFormat="1" applyFont="1" applyBorder="1" applyAlignment="1" applyProtection="1">
      <alignment horizontal="right" wrapText="1"/>
    </xf>
    <xf numFmtId="0" fontId="10" fillId="3" borderId="71" xfId="0" applyFont="1" applyFill="1" applyBorder="1" applyAlignment="1" applyProtection="1">
      <alignment horizontal="left"/>
      <protection locked="0"/>
    </xf>
    <xf numFmtId="0" fontId="10" fillId="3" borderId="72" xfId="0" applyFont="1" applyFill="1" applyBorder="1" applyAlignment="1" applyProtection="1">
      <alignment horizontal="center" vertical="center"/>
      <protection locked="0"/>
    </xf>
    <xf numFmtId="0" fontId="10" fillId="3" borderId="72" xfId="0" applyFont="1" applyFill="1" applyBorder="1" applyAlignment="1" applyProtection="1">
      <alignment horizontal="left" vertical="center"/>
      <protection locked="0"/>
    </xf>
    <xf numFmtId="173" fontId="10" fillId="6" borderId="72" xfId="1" applyNumberFormat="1" applyFont="1" applyFill="1" applyBorder="1" applyAlignment="1" applyProtection="1">
      <alignment horizontal="center" vertical="center"/>
    </xf>
    <xf numFmtId="169" fontId="10" fillId="3" borderId="72" xfId="1" applyNumberFormat="1" applyFont="1" applyFill="1" applyBorder="1" applyAlignment="1" applyProtection="1">
      <alignment horizontal="right" vertical="center"/>
      <protection locked="0"/>
    </xf>
    <xf numFmtId="169" fontId="10" fillId="6" borderId="72" xfId="1" applyNumberFormat="1" applyFont="1" applyFill="1" applyBorder="1" applyAlignment="1" applyProtection="1">
      <alignment horizontal="right" vertical="center"/>
    </xf>
    <xf numFmtId="169" fontId="10" fillId="3" borderId="73" xfId="1" applyNumberFormat="1" applyFont="1" applyFill="1" applyBorder="1" applyAlignment="1" applyProtection="1">
      <alignment horizontal="left" vertical="center"/>
      <protection locked="0"/>
    </xf>
    <xf numFmtId="172" fontId="10" fillId="3" borderId="74" xfId="2" applyFont="1" applyFill="1" applyBorder="1" applyAlignment="1" applyProtection="1">
      <alignment horizontal="center" vertical="center"/>
      <protection locked="0"/>
    </xf>
    <xf numFmtId="172" fontId="10" fillId="3" borderId="72" xfId="2" applyFont="1" applyFill="1" applyBorder="1" applyAlignment="1" applyProtection="1">
      <alignment horizontal="center" vertical="center"/>
      <protection locked="0"/>
    </xf>
    <xf numFmtId="172" fontId="10" fillId="3" borderId="73" xfId="2" applyFont="1" applyFill="1" applyBorder="1" applyAlignment="1" applyProtection="1">
      <alignment horizontal="center" vertical="center"/>
      <protection locked="0"/>
    </xf>
    <xf numFmtId="172" fontId="10" fillId="12" borderId="10" xfId="2" applyFont="1" applyFill="1" applyBorder="1" applyAlignment="1" applyProtection="1">
      <alignment horizontal="center" vertical="center"/>
    </xf>
    <xf numFmtId="172" fontId="10" fillId="3" borderId="75" xfId="2" applyFont="1" applyFill="1" applyBorder="1" applyAlignment="1" applyProtection="1">
      <alignment horizontal="center" vertical="center"/>
      <protection locked="0"/>
    </xf>
    <xf numFmtId="172" fontId="10" fillId="6" borderId="10" xfId="2" applyFont="1" applyFill="1" applyBorder="1" applyAlignment="1" applyProtection="1">
      <alignment horizontal="center" vertical="center"/>
    </xf>
    <xf numFmtId="169" fontId="10" fillId="0" borderId="74" xfId="1" applyNumberFormat="1" applyFont="1" applyBorder="1" applyAlignment="1" applyProtection="1">
      <alignment horizontal="right" wrapText="1"/>
    </xf>
    <xf numFmtId="169" fontId="10" fillId="0" borderId="72" xfId="1" applyNumberFormat="1" applyFont="1" applyBorder="1" applyAlignment="1" applyProtection="1">
      <alignment horizontal="right" wrapText="1"/>
    </xf>
    <xf numFmtId="169" fontId="10" fillId="0" borderId="73" xfId="1" applyNumberFormat="1" applyFont="1" applyBorder="1" applyAlignment="1" applyProtection="1">
      <alignment horizontal="right" wrapText="1"/>
    </xf>
    <xf numFmtId="169" fontId="10" fillId="0" borderId="75" xfId="1" applyNumberFormat="1" applyFont="1" applyBorder="1" applyAlignment="1" applyProtection="1">
      <alignment horizontal="right" wrapText="1"/>
    </xf>
    <xf numFmtId="169" fontId="10" fillId="0" borderId="10" xfId="1" applyNumberFormat="1" applyFont="1" applyBorder="1" applyAlignment="1" applyProtection="1">
      <alignment horizontal="center" wrapText="1"/>
    </xf>
    <xf numFmtId="169" fontId="10" fillId="0" borderId="10" xfId="1" applyNumberFormat="1" applyFont="1" applyBorder="1" applyAlignment="1" applyProtection="1">
      <alignment horizontal="right" wrapText="1"/>
    </xf>
    <xf numFmtId="0" fontId="10" fillId="2" borderId="16" xfId="0" applyFont="1" applyFill="1" applyBorder="1"/>
    <xf numFmtId="0" fontId="10" fillId="6" borderId="17" xfId="0" applyFont="1" applyFill="1" applyBorder="1" applyAlignment="1">
      <alignment vertical="center"/>
    </xf>
    <xf numFmtId="0" fontId="10" fillId="2" borderId="17" xfId="0" applyFont="1" applyFill="1" applyBorder="1" applyAlignment="1">
      <alignment vertical="center"/>
    </xf>
    <xf numFmtId="169" fontId="10" fillId="2" borderId="17" xfId="1" applyNumberFormat="1" applyFont="1" applyFill="1" applyBorder="1" applyAlignment="1" applyProtection="1">
      <alignment vertical="center"/>
    </xf>
    <xf numFmtId="169" fontId="10" fillId="6" borderId="17" xfId="1" applyNumberFormat="1" applyFont="1" applyFill="1" applyBorder="1" applyAlignment="1" applyProtection="1">
      <alignment vertical="center"/>
    </xf>
    <xf numFmtId="169" fontId="10" fillId="2" borderId="18" xfId="1" applyNumberFormat="1" applyFont="1" applyFill="1" applyBorder="1" applyAlignment="1" applyProtection="1">
      <alignment vertical="center"/>
    </xf>
    <xf numFmtId="0" fontId="11" fillId="2" borderId="0" xfId="0" applyFont="1" applyFill="1" applyAlignment="1">
      <alignment horizontal="center"/>
    </xf>
    <xf numFmtId="169" fontId="11" fillId="6" borderId="16" xfId="1" applyNumberFormat="1" applyFont="1" applyFill="1" applyBorder="1" applyProtection="1"/>
    <xf numFmtId="169" fontId="11" fillId="6" borderId="17" xfId="1" applyNumberFormat="1" applyFont="1" applyFill="1" applyBorder="1" applyProtection="1"/>
    <xf numFmtId="169" fontId="11" fillId="6" borderId="1" xfId="1" applyNumberFormat="1" applyFont="1" applyFill="1" applyBorder="1" applyProtection="1"/>
    <xf numFmtId="169" fontId="11" fillId="2" borderId="0" xfId="1" applyNumberFormat="1" applyFont="1" applyFill="1" applyBorder="1" applyAlignment="1" applyProtection="1">
      <alignment vertical="center"/>
      <protection locked="0"/>
    </xf>
    <xf numFmtId="0" fontId="11" fillId="2" borderId="0" xfId="0" applyFont="1" applyFill="1" applyAlignment="1" applyProtection="1">
      <alignment vertical="center"/>
      <protection locked="0"/>
    </xf>
    <xf numFmtId="169" fontId="10" fillId="2" borderId="0" xfId="1" applyNumberFormat="1" applyFont="1" applyFill="1" applyBorder="1" applyProtection="1"/>
    <xf numFmtId="169" fontId="10" fillId="2" borderId="0" xfId="1" applyNumberFormat="1" applyFont="1" applyFill="1" applyBorder="1" applyAlignment="1" applyProtection="1">
      <alignment horizontal="center" wrapText="1"/>
    </xf>
    <xf numFmtId="0" fontId="3" fillId="6" borderId="77" xfId="0" applyFont="1" applyFill="1" applyBorder="1" applyAlignment="1">
      <alignment horizontal="left" wrapText="1"/>
    </xf>
    <xf numFmtId="0" fontId="3" fillId="6" borderId="78" xfId="0" applyFont="1" applyFill="1" applyBorder="1" applyAlignment="1">
      <alignment horizontal="left" wrapText="1"/>
    </xf>
    <xf numFmtId="0" fontId="11" fillId="2" borderId="0" xfId="0" applyFont="1" applyFill="1" applyProtection="1">
      <protection locked="0"/>
    </xf>
    <xf numFmtId="0" fontId="11" fillId="6" borderId="79" xfId="0" applyFont="1" applyFill="1" applyBorder="1" applyAlignment="1">
      <alignment horizontal="center" wrapText="1"/>
    </xf>
    <xf numFmtId="0" fontId="10" fillId="2" borderId="0" xfId="0" applyFont="1" applyFill="1" applyAlignment="1" applyProtection="1">
      <alignment horizontal="center"/>
      <protection locked="0"/>
    </xf>
    <xf numFmtId="169" fontId="10" fillId="2" borderId="0" xfId="1" applyNumberFormat="1" applyFont="1" applyFill="1" applyBorder="1" applyProtection="1">
      <protection locked="0"/>
    </xf>
    <xf numFmtId="169" fontId="10" fillId="2" borderId="0" xfId="1" applyNumberFormat="1" applyFont="1" applyFill="1" applyBorder="1" applyAlignment="1" applyProtection="1">
      <alignment horizontal="center" wrapText="1"/>
      <protection locked="0"/>
    </xf>
    <xf numFmtId="0" fontId="10" fillId="0" borderId="0" xfId="0" applyFont="1"/>
    <xf numFmtId="0" fontId="16" fillId="8" borderId="0" xfId="0" applyFont="1" applyFill="1"/>
    <xf numFmtId="0" fontId="1" fillId="0" borderId="0" xfId="0" applyFont="1"/>
    <xf numFmtId="0" fontId="1" fillId="2" borderId="0" xfId="0" applyFont="1" applyFill="1"/>
    <xf numFmtId="0" fontId="2" fillId="0" borderId="0" xfId="5" applyFont="1" applyAlignment="1" applyProtection="1">
      <alignment vertical="top" wrapText="1"/>
      <protection locked="0"/>
    </xf>
    <xf numFmtId="0" fontId="17" fillId="8" borderId="1" xfId="5" applyFont="1" applyFill="1" applyBorder="1" applyAlignment="1">
      <alignment horizontal="left" vertical="top" wrapText="1"/>
    </xf>
    <xf numFmtId="0" fontId="18" fillId="9" borderId="80" xfId="5" applyFont="1" applyFill="1" applyBorder="1" applyAlignment="1">
      <alignment horizontal="center" vertical="center" wrapText="1"/>
    </xf>
    <xf numFmtId="0" fontId="2" fillId="2" borderId="1" xfId="0" applyFont="1" applyFill="1" applyBorder="1" applyAlignment="1">
      <alignment vertical="center" wrapText="1"/>
    </xf>
    <xf numFmtId="0" fontId="19" fillId="2" borderId="18" xfId="0" applyFont="1" applyFill="1" applyBorder="1" applyAlignment="1">
      <alignment vertical="center" wrapText="1"/>
    </xf>
    <xf numFmtId="0" fontId="2" fillId="2" borderId="18" xfId="0" applyFont="1" applyFill="1" applyBorder="1" applyAlignment="1">
      <alignment vertical="center" wrapText="1"/>
    </xf>
    <xf numFmtId="0" fontId="2" fillId="2" borderId="0" xfId="5" applyFont="1" applyFill="1"/>
    <xf numFmtId="0" fontId="2" fillId="2" borderId="0" xfId="5" applyFont="1" applyFill="1" applyAlignment="1" applyProtection="1">
      <alignment horizontal="left" vertical="top" wrapText="1"/>
      <protection locked="0"/>
    </xf>
    <xf numFmtId="0" fontId="21" fillId="2" borderId="0" xfId="5" applyFont="1" applyFill="1" applyAlignment="1">
      <alignment horizontal="left" vertical="top" wrapText="1"/>
    </xf>
    <xf numFmtId="0" fontId="2" fillId="2" borderId="0" xfId="5" applyFont="1" applyFill="1" applyAlignment="1">
      <alignment horizontal="left"/>
    </xf>
    <xf numFmtId="0" fontId="2" fillId="0" borderId="0" xfId="5" applyFont="1" applyAlignment="1">
      <alignment vertical="top" wrapText="1"/>
    </xf>
    <xf numFmtId="0" fontId="2" fillId="2" borderId="16" xfId="0" applyFont="1" applyFill="1" applyBorder="1" applyAlignment="1">
      <alignment vertical="center" wrapText="1"/>
    </xf>
    <xf numFmtId="0" fontId="2" fillId="2" borderId="16" xfId="0" applyFont="1" applyFill="1" applyBorder="1" applyAlignment="1">
      <alignment vertical="center"/>
    </xf>
    <xf numFmtId="0" fontId="17" fillId="13" borderId="1" xfId="0" applyFont="1" applyFill="1" applyBorder="1" applyAlignment="1">
      <alignment horizontal="center" vertical="center" wrapText="1"/>
    </xf>
    <xf numFmtId="0" fontId="24" fillId="2" borderId="0" xfId="0" applyFont="1" applyFill="1" applyProtection="1">
      <protection locked="0"/>
    </xf>
    <xf numFmtId="0" fontId="10" fillId="2" borderId="0" xfId="0" applyFont="1" applyFill="1" applyAlignment="1">
      <alignment horizontal="right" vertical="center"/>
    </xf>
    <xf numFmtId="0" fontId="10" fillId="2" borderId="0" xfId="0" applyFont="1" applyFill="1" applyAlignment="1">
      <alignment horizontal="left" vertical="center"/>
    </xf>
    <xf numFmtId="0" fontId="10" fillId="0" borderId="0" xfId="0" applyFont="1" applyAlignment="1">
      <alignment vertical="center"/>
    </xf>
    <xf numFmtId="0" fontId="11" fillId="0" borderId="0" xfId="0" applyFont="1" applyAlignment="1">
      <alignment horizontal="left" vertical="center"/>
    </xf>
    <xf numFmtId="0" fontId="25" fillId="2" borderId="0" xfId="0" applyFont="1" applyFill="1" applyAlignment="1">
      <alignment horizontal="right"/>
    </xf>
    <xf numFmtId="0" fontId="26" fillId="2" borderId="0" xfId="0" applyFont="1" applyFill="1"/>
    <xf numFmtId="0" fontId="27" fillId="0" borderId="1" xfId="0" applyFont="1" applyBorder="1" applyAlignment="1">
      <alignment horizontal="left" vertical="center"/>
    </xf>
    <xf numFmtId="0" fontId="26" fillId="2" borderId="0" xfId="0" applyFont="1" applyFill="1" applyAlignment="1">
      <alignment horizontal="left" vertical="center"/>
    </xf>
    <xf numFmtId="0" fontId="27" fillId="2" borderId="0" xfId="0" applyFont="1" applyFill="1" applyAlignment="1">
      <alignment horizontal="left" vertical="center"/>
    </xf>
    <xf numFmtId="165" fontId="27" fillId="2" borderId="0" xfId="4" applyFont="1" applyFill="1" applyBorder="1" applyAlignment="1" applyProtection="1">
      <alignment horizontal="right" vertical="center"/>
    </xf>
    <xf numFmtId="0" fontId="26" fillId="2" borderId="0" xfId="0" applyFont="1" applyFill="1" applyProtection="1">
      <protection locked="0"/>
    </xf>
    <xf numFmtId="0" fontId="26" fillId="0" borderId="0" xfId="0" applyFont="1" applyProtection="1">
      <protection locked="0"/>
    </xf>
    <xf numFmtId="0" fontId="26" fillId="0" borderId="2" xfId="0" applyFont="1" applyBorder="1" applyAlignment="1">
      <alignment vertical="center"/>
    </xf>
    <xf numFmtId="0" fontId="28" fillId="0" borderId="3" xfId="0" applyFont="1" applyBorder="1" applyAlignment="1">
      <alignment horizontal="right" vertical="center"/>
    </xf>
    <xf numFmtId="174" fontId="26" fillId="4" borderId="4" xfId="0" applyNumberFormat="1" applyFont="1" applyFill="1" applyBorder="1" applyAlignment="1">
      <alignment horizontal="center" vertical="center"/>
    </xf>
    <xf numFmtId="0" fontId="26" fillId="2" borderId="0" xfId="0" applyFont="1" applyFill="1" applyAlignment="1">
      <alignment vertical="center"/>
    </xf>
    <xf numFmtId="0" fontId="27" fillId="2" borderId="5" xfId="0" applyFont="1" applyFill="1" applyBorder="1" applyAlignment="1">
      <alignment horizontal="left" vertical="center"/>
    </xf>
    <xf numFmtId="0" fontId="28" fillId="2" borderId="6" xfId="0" applyFont="1" applyFill="1" applyBorder="1" applyAlignment="1">
      <alignment horizontal="right" vertical="center"/>
    </xf>
    <xf numFmtId="174" fontId="26" fillId="4" borderId="7" xfId="0" applyNumberFormat="1" applyFont="1" applyFill="1" applyBorder="1" applyAlignment="1">
      <alignment horizontal="center" vertical="center"/>
    </xf>
    <xf numFmtId="0" fontId="27" fillId="0" borderId="8" xfId="0" applyFont="1" applyBorder="1" applyAlignment="1">
      <alignment vertical="center"/>
    </xf>
    <xf numFmtId="0" fontId="28" fillId="0" borderId="9" xfId="0" applyFont="1" applyBorder="1" applyAlignment="1">
      <alignment horizontal="right" vertical="center"/>
    </xf>
    <xf numFmtId="0" fontId="27" fillId="4" borderId="10" xfId="0" applyFont="1" applyFill="1" applyBorder="1" applyAlignment="1">
      <alignment horizontal="center" vertical="center"/>
    </xf>
    <xf numFmtId="165" fontId="11" fillId="2" borderId="84" xfId="4" applyFont="1" applyFill="1" applyBorder="1" applyAlignment="1" applyProtection="1">
      <alignment horizontal="right" vertical="center"/>
    </xf>
    <xf numFmtId="165" fontId="11" fillId="2" borderId="85" xfId="4" applyFont="1" applyFill="1" applyBorder="1" applyAlignment="1" applyProtection="1">
      <alignment horizontal="right" vertical="center"/>
    </xf>
    <xf numFmtId="165" fontId="11" fillId="2" borderId="86" xfId="4" applyFont="1" applyFill="1" applyBorder="1" applyAlignment="1" applyProtection="1">
      <alignment horizontal="right" vertical="center"/>
    </xf>
    <xf numFmtId="165" fontId="29" fillId="2" borderId="40" xfId="4" applyFont="1" applyFill="1" applyBorder="1" applyAlignment="1" applyProtection="1">
      <alignment horizontal="left" vertical="center"/>
    </xf>
    <xf numFmtId="165" fontId="11" fillId="2" borderId="41" xfId="4" applyFont="1" applyFill="1" applyBorder="1" applyAlignment="1" applyProtection="1">
      <alignment horizontal="right" vertical="center"/>
    </xf>
    <xf numFmtId="165" fontId="11" fillId="2" borderId="87" xfId="4" applyFont="1" applyFill="1" applyBorder="1" applyAlignment="1" applyProtection="1">
      <alignment horizontal="right" vertical="center"/>
    </xf>
    <xf numFmtId="165" fontId="11" fillId="2" borderId="40" xfId="4" applyFont="1" applyFill="1" applyBorder="1" applyAlignment="1" applyProtection="1">
      <alignment horizontal="right" vertical="center"/>
    </xf>
    <xf numFmtId="0" fontId="10" fillId="0" borderId="88" xfId="0" applyFont="1" applyBorder="1"/>
    <xf numFmtId="0" fontId="10" fillId="0" borderId="89" xfId="0" applyFont="1" applyBorder="1"/>
    <xf numFmtId="0" fontId="10" fillId="0" borderId="90" xfId="0" applyFont="1" applyBorder="1"/>
    <xf numFmtId="165" fontId="11" fillId="2" borderId="11" xfId="4" applyFont="1" applyFill="1" applyBorder="1" applyAlignment="1" applyProtection="1">
      <alignment horizontal="center" vertical="center"/>
    </xf>
    <xf numFmtId="165" fontId="11" fillId="2" borderId="12" xfId="4" applyFont="1" applyFill="1" applyBorder="1" applyAlignment="1" applyProtection="1">
      <alignment horizontal="center" vertical="center"/>
    </xf>
    <xf numFmtId="165" fontId="11" fillId="2" borderId="0" xfId="4" applyFont="1" applyFill="1" applyBorder="1" applyAlignment="1" applyProtection="1">
      <alignment horizontal="center" vertical="center"/>
    </xf>
    <xf numFmtId="165" fontId="11" fillId="2" borderId="0" xfId="4" applyFont="1" applyFill="1" applyBorder="1" applyAlignment="1" applyProtection="1">
      <alignment horizontal="right" vertical="center"/>
    </xf>
    <xf numFmtId="165" fontId="11" fillId="0" borderId="0" xfId="4" applyFont="1" applyBorder="1" applyAlignment="1" applyProtection="1">
      <alignment horizontal="center" vertical="center"/>
    </xf>
    <xf numFmtId="165" fontId="11" fillId="0" borderId="13" xfId="4" applyFont="1" applyBorder="1" applyAlignment="1" applyProtection="1">
      <alignment horizontal="center" vertical="center" wrapText="1"/>
    </xf>
    <xf numFmtId="165" fontId="11" fillId="0" borderId="14" xfId="4" applyFont="1" applyBorder="1" applyAlignment="1" applyProtection="1">
      <alignment horizontal="center" vertical="center"/>
    </xf>
    <xf numFmtId="0" fontId="24" fillId="2" borderId="0" xfId="0" applyFont="1" applyFill="1"/>
    <xf numFmtId="0" fontId="10" fillId="2" borderId="91" xfId="0" applyFont="1" applyFill="1" applyBorder="1" applyAlignment="1">
      <alignment horizontal="left" vertical="center"/>
    </xf>
    <xf numFmtId="0" fontId="10" fillId="2" borderId="42" xfId="0" applyFont="1" applyFill="1" applyBorder="1" applyAlignment="1">
      <alignment vertical="center"/>
    </xf>
    <xf numFmtId="0" fontId="28" fillId="2" borderId="43" xfId="0" applyFont="1" applyFill="1" applyBorder="1" applyAlignment="1">
      <alignment horizontal="right" vertical="center"/>
    </xf>
    <xf numFmtId="165" fontId="28" fillId="2" borderId="0" xfId="4" applyFont="1" applyFill="1" applyBorder="1" applyAlignment="1" applyProtection="1">
      <alignment horizontal="center" vertical="center"/>
    </xf>
    <xf numFmtId="169" fontId="10" fillId="3" borderId="19" xfId="1" applyNumberFormat="1" applyFont="1" applyFill="1" applyBorder="1" applyAlignment="1" applyProtection="1">
      <alignment vertical="center"/>
      <protection locked="0"/>
    </xf>
    <xf numFmtId="169" fontId="10" fillId="2" borderId="0" xfId="1" applyNumberFormat="1" applyFont="1" applyFill="1" applyBorder="1" applyAlignment="1" applyProtection="1">
      <alignment vertical="center"/>
    </xf>
    <xf numFmtId="169" fontId="10" fillId="6" borderId="19" xfId="1" applyNumberFormat="1" applyFont="1" applyFill="1" applyBorder="1" applyAlignment="1" applyProtection="1">
      <alignment vertical="center"/>
    </xf>
    <xf numFmtId="0" fontId="24" fillId="2" borderId="0" xfId="0" applyFont="1" applyFill="1" applyAlignment="1">
      <alignment wrapText="1"/>
    </xf>
    <xf numFmtId="0" fontId="28" fillId="2" borderId="43" xfId="0" applyFont="1" applyFill="1" applyBorder="1" applyAlignment="1">
      <alignment horizontal="right" vertical="center" wrapText="1"/>
    </xf>
    <xf numFmtId="172" fontId="28" fillId="9" borderId="19" xfId="2" applyFont="1" applyFill="1" applyBorder="1" applyAlignment="1" applyProtection="1">
      <alignment vertical="center"/>
    </xf>
    <xf numFmtId="0" fontId="30" fillId="2" borderId="0" xfId="0" applyFont="1" applyFill="1"/>
    <xf numFmtId="169" fontId="26" fillId="9" borderId="93" xfId="1" applyNumberFormat="1" applyFont="1" applyFill="1" applyBorder="1" applyAlignment="1" applyProtection="1">
      <alignment vertical="center"/>
    </xf>
    <xf numFmtId="169" fontId="26" fillId="2" borderId="0" xfId="1" applyNumberFormat="1" applyFont="1" applyFill="1" applyBorder="1" applyAlignment="1" applyProtection="1">
      <alignment vertical="center"/>
    </xf>
    <xf numFmtId="169" fontId="26" fillId="9" borderId="94" xfId="1" applyNumberFormat="1" applyFont="1" applyFill="1" applyBorder="1" applyAlignment="1" applyProtection="1">
      <alignment vertical="center"/>
    </xf>
    <xf numFmtId="169" fontId="26" fillId="9" borderId="96" xfId="1" applyNumberFormat="1" applyFont="1" applyFill="1" applyBorder="1" applyAlignment="1" applyProtection="1">
      <alignment vertical="center"/>
    </xf>
    <xf numFmtId="169" fontId="26" fillId="9" borderId="97" xfId="1" applyNumberFormat="1" applyFont="1" applyFill="1" applyBorder="1" applyAlignment="1" applyProtection="1">
      <alignment vertical="center"/>
    </xf>
    <xf numFmtId="169" fontId="26" fillId="9" borderId="99" xfId="1" applyNumberFormat="1" applyFont="1" applyFill="1" applyBorder="1" applyAlignment="1" applyProtection="1">
      <alignment vertical="center"/>
    </xf>
    <xf numFmtId="169" fontId="26" fillId="9" borderId="100" xfId="1" applyNumberFormat="1" applyFont="1" applyFill="1" applyBorder="1" applyAlignment="1" applyProtection="1">
      <alignment vertical="center"/>
    </xf>
    <xf numFmtId="169" fontId="27" fillId="9" borderId="39" xfId="1" applyNumberFormat="1" applyFont="1" applyFill="1" applyBorder="1" applyAlignment="1" applyProtection="1">
      <alignment vertical="center"/>
    </xf>
    <xf numFmtId="169" fontId="27" fillId="2" borderId="0" xfId="1" applyNumberFormat="1" applyFont="1" applyFill="1" applyBorder="1" applyAlignment="1" applyProtection="1">
      <alignment vertical="center"/>
    </xf>
    <xf numFmtId="169" fontId="27" fillId="9" borderId="12" xfId="1" applyNumberFormat="1" applyFont="1" applyFill="1" applyBorder="1" applyAlignment="1" applyProtection="1">
      <alignment vertical="center"/>
    </xf>
    <xf numFmtId="169" fontId="26" fillId="9" borderId="39" xfId="1" applyNumberFormat="1" applyFont="1" applyFill="1" applyBorder="1" applyAlignment="1" applyProtection="1">
      <alignment vertical="center"/>
    </xf>
    <xf numFmtId="169" fontId="26" fillId="9" borderId="12" xfId="1" applyNumberFormat="1" applyFont="1" applyFill="1" applyBorder="1" applyAlignment="1" applyProtection="1">
      <alignment vertical="center"/>
    </xf>
    <xf numFmtId="0" fontId="16" fillId="2" borderId="0" xfId="0" applyFont="1" applyFill="1"/>
    <xf numFmtId="169" fontId="3" fillId="6" borderId="101" xfId="3" applyNumberFormat="1" applyFont="1" applyFill="1" applyBorder="1" applyProtection="1"/>
    <xf numFmtId="169" fontId="3" fillId="2" borderId="0" xfId="3" applyNumberFormat="1" applyFont="1" applyFill="1" applyBorder="1" applyProtection="1"/>
    <xf numFmtId="169" fontId="3" fillId="2" borderId="0" xfId="3" applyNumberFormat="1" applyFont="1" applyFill="1" applyBorder="1" applyAlignment="1" applyProtection="1">
      <alignment vertical="center"/>
    </xf>
    <xf numFmtId="169" fontId="32" fillId="2" borderId="0" xfId="3" applyNumberFormat="1" applyFont="1" applyFill="1" applyBorder="1" applyProtection="1"/>
    <xf numFmtId="169" fontId="33" fillId="6" borderId="102" xfId="3" applyNumberFormat="1" applyFont="1" applyFill="1" applyBorder="1" applyProtection="1"/>
    <xf numFmtId="169" fontId="33" fillId="2" borderId="0" xfId="3" applyNumberFormat="1" applyFont="1" applyFill="1" applyBorder="1" applyProtection="1"/>
    <xf numFmtId="169" fontId="33" fillId="2" borderId="0" xfId="3" applyNumberFormat="1" applyFont="1" applyFill="1" applyBorder="1" applyAlignment="1" applyProtection="1">
      <alignment vertical="center"/>
    </xf>
    <xf numFmtId="169" fontId="34" fillId="2" borderId="0" xfId="3" applyNumberFormat="1" applyFont="1" applyFill="1" applyBorder="1" applyProtection="1"/>
    <xf numFmtId="169" fontId="3" fillId="6" borderId="102" xfId="3" applyNumberFormat="1" applyFont="1" applyFill="1" applyBorder="1" applyProtection="1"/>
    <xf numFmtId="0" fontId="11" fillId="2" borderId="83" xfId="0" applyFont="1" applyFill="1" applyBorder="1" applyAlignment="1">
      <alignment vertical="center"/>
    </xf>
    <xf numFmtId="0" fontId="10" fillId="2" borderId="83" xfId="0" applyFont="1" applyFill="1" applyBorder="1" applyAlignment="1">
      <alignment vertical="center"/>
    </xf>
    <xf numFmtId="169" fontId="10" fillId="6" borderId="1" xfId="1" applyNumberFormat="1" applyFont="1" applyFill="1" applyBorder="1" applyProtection="1"/>
    <xf numFmtId="164" fontId="10" fillId="2" borderId="0" xfId="1" applyFont="1" applyFill="1" applyBorder="1" applyProtection="1"/>
    <xf numFmtId="0" fontId="26" fillId="9" borderId="70" xfId="0" applyFont="1" applyFill="1" applyBorder="1" applyAlignment="1">
      <alignment vertical="center"/>
    </xf>
    <xf numFmtId="0" fontId="26" fillId="9" borderId="28" xfId="0" applyFont="1" applyFill="1" applyBorder="1" applyAlignment="1">
      <alignment vertical="center"/>
    </xf>
    <xf numFmtId="0" fontId="33" fillId="9" borderId="28" xfId="0" applyFont="1" applyFill="1" applyBorder="1" applyAlignment="1">
      <alignment vertical="center"/>
    </xf>
    <xf numFmtId="0" fontId="26" fillId="9" borderId="28" xfId="0" applyFont="1" applyFill="1" applyBorder="1"/>
    <xf numFmtId="164" fontId="26" fillId="9" borderId="28" xfId="1" applyFont="1" applyFill="1" applyBorder="1" applyProtection="1"/>
    <xf numFmtId="164" fontId="26" fillId="9" borderId="103" xfId="1" applyFont="1" applyFill="1" applyBorder="1" applyProtection="1"/>
    <xf numFmtId="0" fontId="26" fillId="2" borderId="0" xfId="0" applyFont="1" applyFill="1" applyAlignment="1">
      <alignment horizontal="center"/>
    </xf>
    <xf numFmtId="0" fontId="26" fillId="2" borderId="0" xfId="0" applyFont="1" applyFill="1" applyAlignment="1" applyProtection="1">
      <alignment horizontal="center"/>
      <protection locked="0"/>
    </xf>
    <xf numFmtId="0" fontId="10" fillId="2" borderId="83" xfId="0" applyFont="1" applyFill="1" applyBorder="1"/>
    <xf numFmtId="164" fontId="10" fillId="2" borderId="83" xfId="1" applyFont="1" applyFill="1" applyBorder="1" applyProtection="1"/>
    <xf numFmtId="169" fontId="10" fillId="6" borderId="101" xfId="1" applyNumberFormat="1" applyFont="1" applyFill="1" applyBorder="1" applyProtection="1"/>
    <xf numFmtId="169" fontId="10" fillId="6" borderId="81" xfId="1" applyNumberFormat="1" applyFont="1" applyFill="1" applyBorder="1" applyProtection="1"/>
    <xf numFmtId="0" fontId="10" fillId="2" borderId="83" xfId="0" applyFont="1" applyFill="1" applyBorder="1" applyAlignment="1">
      <alignment vertical="top"/>
    </xf>
    <xf numFmtId="0" fontId="10" fillId="2" borderId="83" xfId="0" applyFont="1" applyFill="1" applyBorder="1" applyAlignment="1">
      <alignment vertical="top" wrapText="1"/>
    </xf>
    <xf numFmtId="169" fontId="10" fillId="6" borderId="102" xfId="1" applyNumberFormat="1" applyFont="1" applyFill="1" applyBorder="1" applyProtection="1"/>
    <xf numFmtId="0" fontId="11" fillId="2" borderId="44" xfId="0" applyFont="1" applyFill="1" applyBorder="1" applyAlignment="1">
      <alignment vertical="center"/>
    </xf>
    <xf numFmtId="0" fontId="11" fillId="2" borderId="45" xfId="0" applyFont="1" applyFill="1" applyBorder="1" applyAlignment="1">
      <alignment vertical="center"/>
    </xf>
    <xf numFmtId="0" fontId="11" fillId="2" borderId="45" xfId="0" applyFont="1" applyFill="1" applyBorder="1"/>
    <xf numFmtId="169" fontId="11" fillId="6" borderId="104" xfId="1" applyNumberFormat="1" applyFont="1" applyFill="1" applyBorder="1" applyProtection="1"/>
    <xf numFmtId="169" fontId="11" fillId="2" borderId="45" xfId="1" applyNumberFormat="1" applyFont="1" applyFill="1" applyBorder="1" applyProtection="1"/>
    <xf numFmtId="169" fontId="11" fillId="6" borderId="39" xfId="1" applyNumberFormat="1" applyFont="1" applyFill="1" applyBorder="1" applyProtection="1"/>
    <xf numFmtId="0" fontId="10" fillId="2" borderId="0" xfId="0" applyFont="1" applyFill="1" applyAlignment="1" applyProtection="1">
      <alignment wrapText="1"/>
      <protection locked="0"/>
    </xf>
    <xf numFmtId="0" fontId="10" fillId="0" borderId="0" xfId="6" applyFont="1" applyAlignment="1" applyProtection="1">
      <alignment vertical="center"/>
      <protection locked="0"/>
    </xf>
    <xf numFmtId="0" fontId="7" fillId="2" borderId="0" xfId="5" applyFont="1" applyFill="1" applyAlignment="1">
      <alignment vertical="center"/>
    </xf>
    <xf numFmtId="0" fontId="1" fillId="2" borderId="0" xfId="5" applyFill="1" applyAlignment="1">
      <alignment vertical="center"/>
    </xf>
    <xf numFmtId="0" fontId="35" fillId="2" borderId="0" xfId="5" applyFont="1" applyFill="1" applyAlignment="1">
      <alignment vertical="center"/>
    </xf>
    <xf numFmtId="0" fontId="10" fillId="0" borderId="0" xfId="6" applyFont="1" applyAlignment="1">
      <alignment vertical="center"/>
    </xf>
    <xf numFmtId="0" fontId="10" fillId="17" borderId="1" xfId="6" applyFont="1" applyFill="1" applyBorder="1" applyAlignment="1">
      <alignment horizontal="center" vertical="center" wrapText="1" readingOrder="1"/>
    </xf>
    <xf numFmtId="165" fontId="11" fillId="2" borderId="51" xfId="6" applyNumberFormat="1" applyFont="1" applyFill="1" applyBorder="1" applyAlignment="1">
      <alignment horizontal="center" vertical="center" wrapText="1" readingOrder="1"/>
    </xf>
    <xf numFmtId="0" fontId="10" fillId="0" borderId="0" xfId="6" applyFont="1" applyAlignment="1">
      <alignment vertical="center" wrapText="1"/>
    </xf>
    <xf numFmtId="0" fontId="10" fillId="0" borderId="0" xfId="6" applyFont="1" applyAlignment="1" applyProtection="1">
      <alignment vertical="center" wrapText="1"/>
      <protection locked="0"/>
    </xf>
    <xf numFmtId="0" fontId="11" fillId="2" borderId="81" xfId="6" applyFont="1" applyFill="1" applyBorder="1" applyAlignment="1">
      <alignment horizontal="center" vertical="center" wrapText="1" readingOrder="1"/>
    </xf>
    <xf numFmtId="0" fontId="10" fillId="0" borderId="1" xfId="6" applyFont="1" applyBorder="1" applyAlignment="1">
      <alignment horizontal="center" vertical="center" wrapText="1" readingOrder="1"/>
    </xf>
    <xf numFmtId="0" fontId="10" fillId="0" borderId="1" xfId="6" applyFont="1" applyBorder="1" applyAlignment="1">
      <alignment horizontal="left" vertical="center" wrapText="1" readingOrder="1"/>
    </xf>
    <xf numFmtId="169" fontId="3" fillId="6" borderId="1" xfId="3" applyNumberFormat="1" applyFont="1" applyFill="1" applyBorder="1" applyAlignment="1" applyProtection="1">
      <alignment vertical="center" wrapText="1"/>
    </xf>
    <xf numFmtId="169" fontId="3" fillId="2" borderId="81" xfId="3" applyNumberFormat="1" applyFont="1" applyFill="1" applyBorder="1" applyAlignment="1" applyProtection="1">
      <alignment vertical="center" wrapText="1"/>
    </xf>
    <xf numFmtId="169" fontId="4" fillId="6" borderId="1" xfId="3" applyNumberFormat="1" applyFont="1" applyFill="1" applyBorder="1" applyAlignment="1" applyProtection="1">
      <alignment vertical="center" wrapText="1"/>
    </xf>
    <xf numFmtId="169" fontId="4" fillId="2" borderId="81" xfId="3" applyNumberFormat="1" applyFont="1" applyFill="1" applyBorder="1" applyAlignment="1" applyProtection="1">
      <alignment vertical="center" wrapText="1"/>
    </xf>
    <xf numFmtId="0" fontId="11" fillId="0" borderId="0" xfId="6" applyFont="1" applyAlignment="1">
      <alignment vertical="center"/>
    </xf>
    <xf numFmtId="0" fontId="11" fillId="0" borderId="0" xfId="6" applyFont="1" applyAlignment="1" applyProtection="1">
      <alignment vertical="center"/>
      <protection locked="0"/>
    </xf>
    <xf numFmtId="169" fontId="4" fillId="2" borderId="82" xfId="3" applyNumberFormat="1" applyFont="1" applyFill="1" applyBorder="1" applyAlignment="1" applyProtection="1">
      <alignment vertical="center" wrapText="1"/>
    </xf>
    <xf numFmtId="0" fontId="3" fillId="2" borderId="0" xfId="0" applyFont="1" applyFill="1" applyAlignment="1">
      <alignment vertical="center"/>
    </xf>
    <xf numFmtId="0" fontId="39" fillId="0" borderId="1" xfId="0" applyFont="1" applyBorder="1" applyAlignment="1">
      <alignment horizontal="left" vertical="center" wrapText="1"/>
    </xf>
    <xf numFmtId="0" fontId="39" fillId="2" borderId="1" xfId="0" applyFont="1" applyFill="1" applyBorder="1" applyAlignment="1">
      <alignment vertical="center" wrapText="1"/>
    </xf>
    <xf numFmtId="0" fontId="8" fillId="2" borderId="0" xfId="0" applyFont="1" applyFill="1" applyAlignment="1">
      <alignment horizontal="left" vertical="center" indent="1"/>
    </xf>
    <xf numFmtId="0" fontId="8" fillId="2" borderId="0" xfId="0" applyFont="1" applyFill="1"/>
    <xf numFmtId="14" fontId="10" fillId="3" borderId="60" xfId="0" applyNumberFormat="1" applyFont="1" applyFill="1" applyBorder="1" applyAlignment="1" applyProtection="1">
      <alignment horizontal="center" vertical="center"/>
      <protection locked="0"/>
    </xf>
    <xf numFmtId="14" fontId="10" fillId="3" borderId="19" xfId="0" applyNumberFormat="1" applyFont="1" applyFill="1" applyBorder="1" applyAlignment="1" applyProtection="1">
      <alignment horizontal="center" vertical="center"/>
      <protection locked="0"/>
    </xf>
    <xf numFmtId="14" fontId="10" fillId="3" borderId="72" xfId="0" applyNumberFormat="1" applyFont="1" applyFill="1" applyBorder="1" applyAlignment="1" applyProtection="1">
      <alignment horizontal="center" vertical="center"/>
      <protection locked="0"/>
    </xf>
    <xf numFmtId="172" fontId="26" fillId="9" borderId="28" xfId="2" applyFont="1" applyFill="1" applyBorder="1" applyAlignment="1" applyProtection="1">
      <alignment vertical="center"/>
    </xf>
    <xf numFmtId="172" fontId="26" fillId="9" borderId="103" xfId="2" applyFont="1" applyFill="1" applyBorder="1" applyAlignment="1" applyProtection="1">
      <alignment vertical="center"/>
    </xf>
    <xf numFmtId="0" fontId="26" fillId="2" borderId="0" xfId="0" applyFont="1" applyFill="1" applyAlignment="1">
      <alignment horizontal="center" vertical="center"/>
    </xf>
    <xf numFmtId="0" fontId="26"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26" fillId="2" borderId="0" xfId="0" applyFont="1" applyFill="1" applyAlignment="1" applyProtection="1">
      <alignment vertical="center"/>
      <protection locked="0"/>
    </xf>
    <xf numFmtId="0" fontId="3" fillId="2" borderId="0" xfId="0" applyFont="1" applyFill="1" applyAlignment="1">
      <alignment horizontal="center" vertical="center" textRotation="90"/>
    </xf>
    <xf numFmtId="0" fontId="3" fillId="2" borderId="0" xfId="0" applyFont="1" applyFill="1" applyAlignment="1">
      <alignment horizontal="left" vertical="center"/>
    </xf>
    <xf numFmtId="0" fontId="3" fillId="2" borderId="0" xfId="0" applyFont="1" applyFill="1" applyAlignment="1">
      <alignment vertical="center"/>
    </xf>
    <xf numFmtId="0" fontId="4" fillId="2" borderId="12" xfId="0" applyFont="1" applyFill="1" applyBorder="1" applyAlignment="1">
      <alignment vertical="center"/>
    </xf>
    <xf numFmtId="0" fontId="4" fillId="2" borderId="0" xfId="0" applyFont="1" applyFill="1" applyAlignment="1">
      <alignment vertical="center"/>
    </xf>
    <xf numFmtId="0" fontId="4" fillId="2" borderId="12" xfId="0" applyFont="1" applyFill="1" applyBorder="1" applyAlignment="1">
      <alignment vertical="center" wrapText="1"/>
    </xf>
    <xf numFmtId="0" fontId="4" fillId="8" borderId="1" xfId="0" applyFont="1" applyFill="1" applyBorder="1" applyAlignment="1">
      <alignment horizontal="left" vertical="center" wrapText="1"/>
    </xf>
    <xf numFmtId="0" fontId="4" fillId="2" borderId="0" xfId="0" applyFont="1" applyFill="1"/>
    <xf numFmtId="0" fontId="4" fillId="3" borderId="1" xfId="0" applyFont="1" applyFill="1" applyBorder="1" applyAlignment="1" applyProtection="1">
      <alignment horizontal="left" vertical="center"/>
      <protection locked="0"/>
    </xf>
    <xf numFmtId="0" fontId="4" fillId="0" borderId="1" xfId="0" applyFont="1" applyBorder="1" applyAlignment="1">
      <alignment horizontal="left" vertical="center"/>
    </xf>
    <xf numFmtId="165" fontId="4" fillId="2" borderId="12" xfId="4" applyFont="1" applyFill="1" applyBorder="1" applyAlignment="1" applyProtection="1">
      <alignment horizontal="center" vertical="center"/>
    </xf>
    <xf numFmtId="0" fontId="4" fillId="2" borderId="30" xfId="0" applyFont="1" applyFill="1" applyBorder="1" applyAlignment="1">
      <alignment vertical="center"/>
    </xf>
    <xf numFmtId="0" fontId="5" fillId="2" borderId="32" xfId="0" applyFont="1" applyFill="1" applyBorder="1" applyAlignment="1">
      <alignment horizontal="right" vertical="center"/>
    </xf>
    <xf numFmtId="0" fontId="15" fillId="9" borderId="7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Alignment="1">
      <alignment horizontal="left" wrapText="1"/>
    </xf>
    <xf numFmtId="0" fontId="11" fillId="2" borderId="1" xfId="0" applyFont="1" applyFill="1" applyBorder="1" applyAlignment="1">
      <alignment horizontal="center"/>
    </xf>
    <xf numFmtId="0" fontId="11" fillId="2" borderId="16" xfId="0" applyFont="1" applyFill="1" applyBorder="1" applyAlignment="1">
      <alignment horizontal="center"/>
    </xf>
    <xf numFmtId="0" fontId="11" fillId="2" borderId="52" xfId="0" applyFont="1" applyFill="1" applyBorder="1" applyAlignment="1">
      <alignment horizontal="center" vertical="center" wrapText="1"/>
    </xf>
    <xf numFmtId="0" fontId="10" fillId="2" borderId="52" xfId="0" applyFont="1" applyFill="1" applyBorder="1" applyAlignment="1">
      <alignment horizontal="center" vertical="center"/>
    </xf>
    <xf numFmtId="0" fontId="2" fillId="8" borderId="1" xfId="5" applyFont="1" applyFill="1" applyBorder="1" applyAlignment="1">
      <alignment horizontal="left" vertical="top" wrapText="1"/>
    </xf>
    <xf numFmtId="0" fontId="41" fillId="2" borderId="83" xfId="5" applyFont="1" applyFill="1" applyBorder="1" applyAlignment="1">
      <alignment horizontal="left" vertical="top" wrapText="1"/>
    </xf>
    <xf numFmtId="0" fontId="17" fillId="13" borderId="1" xfId="0" applyFont="1" applyFill="1" applyBorder="1" applyAlignment="1">
      <alignment horizontal="center" vertical="center" wrapText="1"/>
    </xf>
    <xf numFmtId="0" fontId="17" fillId="8" borderId="1" xfId="5" applyFont="1" applyFill="1" applyBorder="1" applyAlignment="1">
      <alignment horizontal="left" vertical="center" wrapText="1"/>
    </xf>
    <xf numFmtId="0" fontId="40" fillId="8" borderId="51" xfId="5" applyFont="1" applyFill="1" applyBorder="1" applyAlignment="1">
      <alignment horizontal="left" vertical="top" wrapText="1"/>
    </xf>
    <xf numFmtId="0" fontId="40" fillId="8" borderId="82" xfId="5" applyFont="1" applyFill="1" applyBorder="1" applyAlignment="1">
      <alignment horizontal="left" vertical="top" wrapText="1"/>
    </xf>
    <xf numFmtId="0" fontId="2" fillId="2" borderId="16" xfId="0" applyFont="1" applyFill="1" applyBorder="1" applyAlignment="1">
      <alignment vertical="center" wrapText="1"/>
    </xf>
    <xf numFmtId="0" fontId="2" fillId="2" borderId="1" xfId="0" applyFont="1" applyFill="1" applyBorder="1" applyAlignment="1">
      <alignment horizontal="left" vertical="center" wrapText="1"/>
    </xf>
    <xf numFmtId="0" fontId="23" fillId="2" borderId="1" xfId="5" applyFont="1" applyFill="1" applyBorder="1" applyAlignment="1">
      <alignment horizontal="left" vertical="center" wrapText="1"/>
    </xf>
    <xf numFmtId="0" fontId="19" fillId="2" borderId="1" xfId="5" applyFont="1" applyFill="1" applyBorder="1" applyAlignment="1">
      <alignment horizontal="left" vertical="center" wrapText="1"/>
    </xf>
    <xf numFmtId="0" fontId="19" fillId="2" borderId="83" xfId="5" applyFont="1" applyFill="1" applyBorder="1" applyAlignment="1">
      <alignment horizontal="left" vertical="center" wrapText="1"/>
    </xf>
    <xf numFmtId="0" fontId="17" fillId="8" borderId="1" xfId="5" applyFont="1" applyFill="1" applyBorder="1" applyAlignment="1">
      <alignment horizontal="left" vertical="top" wrapText="1"/>
    </xf>
    <xf numFmtId="0" fontId="23" fillId="2" borderId="51" xfId="5" applyFont="1" applyFill="1" applyBorder="1" applyAlignment="1">
      <alignment horizontal="left" vertical="center" wrapText="1"/>
    </xf>
    <xf numFmtId="0" fontId="19" fillId="2" borderId="51" xfId="5" applyFont="1" applyFill="1" applyBorder="1" applyAlignment="1">
      <alignment horizontal="left" vertical="center" wrapText="1"/>
    </xf>
    <xf numFmtId="0" fontId="19" fillId="2" borderId="82" xfId="5" applyFont="1" applyFill="1" applyBorder="1" applyAlignment="1">
      <alignment horizontal="left" vertical="center" wrapText="1"/>
    </xf>
    <xf numFmtId="0" fontId="19" fillId="2" borderId="81" xfId="5" applyFont="1" applyFill="1" applyBorder="1" applyAlignment="1">
      <alignment horizontal="left" vertical="center" wrapText="1"/>
    </xf>
    <xf numFmtId="0" fontId="21" fillId="2" borderId="0" xfId="5" applyFont="1" applyFill="1" applyAlignment="1">
      <alignment horizontal="left" vertical="top" wrapText="1"/>
    </xf>
    <xf numFmtId="0" fontId="17" fillId="8" borderId="51" xfId="5" applyFont="1" applyFill="1" applyBorder="1" applyAlignment="1">
      <alignment horizontal="left" vertical="top" wrapText="1"/>
    </xf>
    <xf numFmtId="0" fontId="2" fillId="0" borderId="1" xfId="0" applyFont="1" applyBorder="1" applyAlignment="1">
      <alignment horizontal="left" vertical="center" wrapText="1"/>
    </xf>
    <xf numFmtId="0" fontId="2" fillId="2" borderId="1" xfId="0" applyFont="1" applyFill="1" applyBorder="1" applyAlignment="1">
      <alignment vertical="center" wrapText="1"/>
    </xf>
    <xf numFmtId="0" fontId="39" fillId="2" borderId="1" xfId="0" applyFont="1" applyFill="1" applyBorder="1" applyAlignment="1">
      <alignment horizontal="left" vertical="center" wrapText="1"/>
    </xf>
    <xf numFmtId="0" fontId="18" fillId="9" borderId="56" xfId="5" applyFont="1" applyFill="1" applyBorder="1" applyAlignment="1">
      <alignment horizontal="center" vertical="top" wrapText="1"/>
    </xf>
    <xf numFmtId="0" fontId="27" fillId="2" borderId="13" xfId="0" applyFont="1" applyFill="1" applyBorder="1" applyAlignment="1">
      <alignment vertical="center"/>
    </xf>
    <xf numFmtId="0" fontId="26" fillId="2" borderId="13" xfId="0" applyFont="1" applyFill="1" applyBorder="1" applyAlignment="1">
      <alignment vertical="center"/>
    </xf>
    <xf numFmtId="0" fontId="28" fillId="2" borderId="0" xfId="0" applyFont="1" applyFill="1" applyAlignment="1">
      <alignment horizontal="right" vertical="top" wrapText="1"/>
    </xf>
    <xf numFmtId="0" fontId="26" fillId="2" borderId="92" xfId="0" applyFont="1" applyFill="1" applyBorder="1" applyAlignment="1">
      <alignment vertical="center"/>
    </xf>
    <xf numFmtId="0" fontId="26" fillId="2" borderId="95" xfId="0" applyFont="1" applyFill="1" applyBorder="1" applyAlignment="1">
      <alignment vertical="center"/>
    </xf>
    <xf numFmtId="0" fontId="26" fillId="2" borderId="95" xfId="0" applyFont="1" applyFill="1" applyBorder="1" applyAlignment="1">
      <alignment vertical="center" wrapText="1"/>
    </xf>
    <xf numFmtId="0" fontId="26" fillId="2" borderId="98" xfId="0" applyFont="1" applyFill="1" applyBorder="1" applyAlignment="1">
      <alignment vertical="center"/>
    </xf>
    <xf numFmtId="0" fontId="11" fillId="2" borderId="0" xfId="0" applyFont="1" applyFill="1"/>
    <xf numFmtId="0" fontId="27" fillId="4" borderId="1" xfId="0" applyFont="1" applyFill="1" applyBorder="1" applyAlignment="1">
      <alignment horizontal="left" vertical="center"/>
    </xf>
    <xf numFmtId="0" fontId="27" fillId="0" borderId="1" xfId="0" applyFont="1" applyBorder="1" applyAlignment="1">
      <alignment horizontal="center" vertical="center"/>
    </xf>
    <xf numFmtId="165" fontId="11" fillId="2" borderId="12" xfId="4" applyFont="1" applyFill="1" applyBorder="1" applyAlignment="1" applyProtection="1">
      <alignment horizontal="center" vertical="center"/>
    </xf>
    <xf numFmtId="0" fontId="11" fillId="2" borderId="0" xfId="0" applyFont="1" applyFill="1" applyAlignment="1">
      <alignment horizontal="right" vertical="top" wrapText="1"/>
    </xf>
    <xf numFmtId="0" fontId="11" fillId="14" borderId="1" xfId="0" applyFont="1" applyFill="1" applyBorder="1" applyAlignment="1">
      <alignment horizontal="left" vertical="center"/>
    </xf>
    <xf numFmtId="0" fontId="26" fillId="9" borderId="70" xfId="0" applyFont="1" applyFill="1" applyBorder="1" applyAlignment="1">
      <alignment horizontal="left" vertical="center" wrapText="1"/>
    </xf>
    <xf numFmtId="0" fontId="11" fillId="14" borderId="1" xfId="0" applyFont="1" applyFill="1" applyBorder="1" applyAlignment="1">
      <alignment horizontal="left" vertical="center" wrapText="1"/>
    </xf>
    <xf numFmtId="0" fontId="11" fillId="6" borderId="1" xfId="6" applyFont="1" applyFill="1" applyBorder="1" applyAlignment="1">
      <alignment horizontal="center" vertical="center" wrapText="1" readingOrder="1"/>
    </xf>
    <xf numFmtId="165" fontId="11" fillId="17" borderId="1" xfId="6" applyNumberFormat="1" applyFont="1" applyFill="1" applyBorder="1" applyAlignment="1">
      <alignment horizontal="center" vertical="center" wrapText="1" readingOrder="1"/>
    </xf>
    <xf numFmtId="0" fontId="10" fillId="0" borderId="1" xfId="6" applyFont="1" applyBorder="1" applyAlignment="1">
      <alignment horizontal="center" vertical="center" wrapText="1" readingOrder="1"/>
    </xf>
    <xf numFmtId="0" fontId="6" fillId="15" borderId="1" xfId="6" applyFont="1" applyFill="1" applyBorder="1" applyAlignment="1">
      <alignment horizontal="center" vertical="center" wrapText="1" readingOrder="1"/>
    </xf>
    <xf numFmtId="0" fontId="6" fillId="16" borderId="1" xfId="6" applyFont="1" applyFill="1" applyBorder="1" applyAlignment="1">
      <alignment horizontal="center" vertical="center" wrapText="1" readingOrder="1"/>
    </xf>
    <xf numFmtId="0" fontId="10" fillId="17" borderId="1" xfId="6" applyFont="1" applyFill="1" applyBorder="1" applyAlignment="1">
      <alignment horizontal="center" vertical="center" wrapText="1" readingOrder="1"/>
    </xf>
  </cellXfs>
  <cellStyles count="7">
    <cellStyle name="Comma" xfId="1" builtinId="3"/>
    <cellStyle name="Comma 2" xfId="3" xr:uid="{00000000-0005-0000-0000-000006000000}"/>
    <cellStyle name="Comma_Sheet1" xfId="4" xr:uid="{00000000-0005-0000-0000-000007000000}"/>
    <cellStyle name="Normal" xfId="0" builtinId="0"/>
    <cellStyle name="Normal 2" xfId="5" xr:uid="{00000000-0005-0000-0000-000008000000}"/>
    <cellStyle name="Normal 3" xfId="6" xr:uid="{00000000-0005-0000-0000-000009000000}"/>
    <cellStyle name="Percent" xfId="2" builtinId="5"/>
  </cellStyles>
  <dxfs count="2">
    <dxf>
      <font>
        <color rgb="FFFFFFFF"/>
      </font>
      <fill>
        <patternFill>
          <bgColor rgb="FFC00000"/>
        </patternFill>
      </fill>
    </dxf>
    <dxf>
      <font>
        <b/>
        <i val="0"/>
        <color rgb="FFFFFFFF"/>
      </font>
      <fill>
        <patternFill>
          <bgColor rgb="FFC0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BFBFBF"/>
      <rgbColor rgb="FF808080"/>
      <rgbColor rgb="FF9999FF"/>
      <rgbColor rgb="FF993366"/>
      <rgbColor rgb="FFFFFFCC"/>
      <rgbColor rgb="FFDDEBF7"/>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DCE6F2"/>
      <rgbColor rgb="FFCCFFCC"/>
      <rgbColor rgb="FFCCFF99"/>
      <rgbColor rgb="FF9CC2E5"/>
      <rgbColor rgb="FFF2F2F2"/>
      <rgbColor rgb="FFC4BD97"/>
      <rgbColor rgb="FFD9D9D9"/>
      <rgbColor rgb="FF2F75B5"/>
      <rgbColor rgb="FF33CCCC"/>
      <rgbColor rgb="FF99CC00"/>
      <rgbColor rgb="FFFFCC00"/>
      <rgbColor rgb="FFFF9900"/>
      <rgbColor rgb="FFFF6600"/>
      <rgbColor rgb="FF558ED5"/>
      <rgbColor rgb="FFA6A6A6"/>
      <rgbColor rgb="FF17375E"/>
      <rgbColor rgb="FF339966"/>
      <rgbColor rgb="FF003300"/>
      <rgbColor rgb="FF333300"/>
      <rgbColor rgb="FF993300"/>
      <rgbColor rgb="FF993366"/>
      <rgbColor rgb="FF333399"/>
      <rgbColor rgb="FF1F497D"/>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704850</xdr:colOff>
      <xdr:row>64</xdr:row>
      <xdr:rowOff>66675</xdr:rowOff>
    </xdr:to>
    <xdr:sp macro="" textlink="">
      <xdr:nvSpPr>
        <xdr:cNvPr id="1074" name="_x0000_t202" hidden="1">
          <a:extLst>
            <a:ext uri="{FF2B5EF4-FFF2-40B4-BE49-F238E27FC236}">
              <a16:creationId xmlns:a16="http://schemas.microsoft.com/office/drawing/2014/main" id="{00000000-0008-0000-0000-00003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72" name="_x0000_t202" hidden="1">
          <a:extLst>
            <a:ext uri="{FF2B5EF4-FFF2-40B4-BE49-F238E27FC236}">
              <a16:creationId xmlns:a16="http://schemas.microsoft.com/office/drawing/2014/main" id="{00000000-0008-0000-0000-00003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70" name="_x0000_t202" hidden="1">
          <a:extLst>
            <a:ext uri="{FF2B5EF4-FFF2-40B4-BE49-F238E27FC236}">
              <a16:creationId xmlns:a16="http://schemas.microsoft.com/office/drawing/2014/main" id="{00000000-0008-0000-0000-00002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68" name="_x0000_t202" hidden="1">
          <a:extLst>
            <a:ext uri="{FF2B5EF4-FFF2-40B4-BE49-F238E27FC236}">
              <a16:creationId xmlns:a16="http://schemas.microsoft.com/office/drawing/2014/main" id="{00000000-0008-0000-0000-00002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66" name="_x0000_t202" hidden="1">
          <a:extLst>
            <a:ext uri="{FF2B5EF4-FFF2-40B4-BE49-F238E27FC236}">
              <a16:creationId xmlns:a16="http://schemas.microsoft.com/office/drawing/2014/main" id="{00000000-0008-0000-0000-00002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64" name="_x0000_t202" hidden="1">
          <a:extLst>
            <a:ext uri="{FF2B5EF4-FFF2-40B4-BE49-F238E27FC236}">
              <a16:creationId xmlns:a16="http://schemas.microsoft.com/office/drawing/2014/main" id="{00000000-0008-0000-0000-00002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62" name="_x0000_t202" hidden="1">
          <a:extLst>
            <a:ext uri="{FF2B5EF4-FFF2-40B4-BE49-F238E27FC236}">
              <a16:creationId xmlns:a16="http://schemas.microsoft.com/office/drawing/2014/main" id="{00000000-0008-0000-0000-00002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60" name="_x0000_t202" hidden="1">
          <a:extLst>
            <a:ext uri="{FF2B5EF4-FFF2-40B4-BE49-F238E27FC236}">
              <a16:creationId xmlns:a16="http://schemas.microsoft.com/office/drawing/2014/main" id="{00000000-0008-0000-0000-00002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58" name="_x0000_t202" hidden="1">
          <a:extLst>
            <a:ext uri="{FF2B5EF4-FFF2-40B4-BE49-F238E27FC236}">
              <a16:creationId xmlns:a16="http://schemas.microsoft.com/office/drawing/2014/main" id="{00000000-0008-0000-0000-00002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56" name="_x0000_t202" hidden="1">
          <a:extLst>
            <a:ext uri="{FF2B5EF4-FFF2-40B4-BE49-F238E27FC236}">
              <a16:creationId xmlns:a16="http://schemas.microsoft.com/office/drawing/2014/main" id="{00000000-0008-0000-0000-00002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54" name="_x0000_t202" hidden="1">
          <a:extLst>
            <a:ext uri="{FF2B5EF4-FFF2-40B4-BE49-F238E27FC236}">
              <a16:creationId xmlns:a16="http://schemas.microsoft.com/office/drawing/2014/main" id="{00000000-0008-0000-0000-00001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52" name="_x0000_t202" hidden="1">
          <a:extLst>
            <a:ext uri="{FF2B5EF4-FFF2-40B4-BE49-F238E27FC236}">
              <a16:creationId xmlns:a16="http://schemas.microsoft.com/office/drawing/2014/main" id="{00000000-0008-0000-0000-00001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50" name="_x0000_t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48" name="_x0000_t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46" name="_x0000_t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44" name="_x0000_t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42" name="_x0000_t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40" name="_x0000_t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38" name="_x0000_t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36" name="_x0000_t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34" name="_x0000_t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32" name="_x0000_t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30" name="_x0000_t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28" name="_x0000_t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26" name="_x0000_t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3" name="AutoShape 50">
          <a:extLst>
            <a:ext uri="{FF2B5EF4-FFF2-40B4-BE49-F238E27FC236}">
              <a16:creationId xmlns:a16="http://schemas.microsoft.com/office/drawing/2014/main" id="{5CA722F5-F823-49A2-CBF6-0AF53F2C411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4" name="AutoShape 48">
          <a:extLst>
            <a:ext uri="{FF2B5EF4-FFF2-40B4-BE49-F238E27FC236}">
              <a16:creationId xmlns:a16="http://schemas.microsoft.com/office/drawing/2014/main" id="{16797BD6-D980-C8AA-25DE-50545BE804C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5" name="AutoShape 46">
          <a:extLst>
            <a:ext uri="{FF2B5EF4-FFF2-40B4-BE49-F238E27FC236}">
              <a16:creationId xmlns:a16="http://schemas.microsoft.com/office/drawing/2014/main" id="{96E4FF0B-5575-615E-0043-60673AC9537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6" name="AutoShape 44">
          <a:extLst>
            <a:ext uri="{FF2B5EF4-FFF2-40B4-BE49-F238E27FC236}">
              <a16:creationId xmlns:a16="http://schemas.microsoft.com/office/drawing/2014/main" id="{F74CEBF9-C5A4-4C85-B9DB-F41D7C08785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7" name="AutoShape 42">
          <a:extLst>
            <a:ext uri="{FF2B5EF4-FFF2-40B4-BE49-F238E27FC236}">
              <a16:creationId xmlns:a16="http://schemas.microsoft.com/office/drawing/2014/main" id="{E0E0CBB9-C100-F800-1210-6F6AAB7C9F1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8" name="AutoShape 40">
          <a:extLst>
            <a:ext uri="{FF2B5EF4-FFF2-40B4-BE49-F238E27FC236}">
              <a16:creationId xmlns:a16="http://schemas.microsoft.com/office/drawing/2014/main" id="{E0256C78-0817-0D5C-1D8C-48C4BBE54D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9" name="AutoShape 38">
          <a:extLst>
            <a:ext uri="{FF2B5EF4-FFF2-40B4-BE49-F238E27FC236}">
              <a16:creationId xmlns:a16="http://schemas.microsoft.com/office/drawing/2014/main" id="{71283E43-EFF9-0523-EFAA-9C903B4443E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 name="AutoShape 36">
          <a:extLst>
            <a:ext uri="{FF2B5EF4-FFF2-40B4-BE49-F238E27FC236}">
              <a16:creationId xmlns:a16="http://schemas.microsoft.com/office/drawing/2014/main" id="{705DAE62-93D3-7691-9D16-4A7927CDBC1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 name="AutoShape 34">
          <a:extLst>
            <a:ext uri="{FF2B5EF4-FFF2-40B4-BE49-F238E27FC236}">
              <a16:creationId xmlns:a16="http://schemas.microsoft.com/office/drawing/2014/main" id="{DAC59C13-409D-E95A-694F-6E28054D394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2" name="AutoShape 32">
          <a:extLst>
            <a:ext uri="{FF2B5EF4-FFF2-40B4-BE49-F238E27FC236}">
              <a16:creationId xmlns:a16="http://schemas.microsoft.com/office/drawing/2014/main" id="{DC42005C-291B-03C1-DE6A-5E4E6677A4F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3" name="AutoShape 30">
          <a:extLst>
            <a:ext uri="{FF2B5EF4-FFF2-40B4-BE49-F238E27FC236}">
              <a16:creationId xmlns:a16="http://schemas.microsoft.com/office/drawing/2014/main" id="{E1141BBF-93C8-80C1-9DFB-55AFF6BC61B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4" name="AutoShape 28">
          <a:extLst>
            <a:ext uri="{FF2B5EF4-FFF2-40B4-BE49-F238E27FC236}">
              <a16:creationId xmlns:a16="http://schemas.microsoft.com/office/drawing/2014/main" id="{2C029F04-BCB0-086D-8D93-7E083553C4D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5" name="AutoShape 26">
          <a:extLst>
            <a:ext uri="{FF2B5EF4-FFF2-40B4-BE49-F238E27FC236}">
              <a16:creationId xmlns:a16="http://schemas.microsoft.com/office/drawing/2014/main" id="{FB35A947-AD17-862C-5CE5-D552E6D8CE5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6" name="AutoShape 24">
          <a:extLst>
            <a:ext uri="{FF2B5EF4-FFF2-40B4-BE49-F238E27FC236}">
              <a16:creationId xmlns:a16="http://schemas.microsoft.com/office/drawing/2014/main" id="{A93EE21B-1ACF-8BB1-A09B-02B3787C27B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7" name="AutoShape 22">
          <a:extLst>
            <a:ext uri="{FF2B5EF4-FFF2-40B4-BE49-F238E27FC236}">
              <a16:creationId xmlns:a16="http://schemas.microsoft.com/office/drawing/2014/main" id="{F6364D5E-38C2-1F9E-6E71-27D3CC8BE94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8" name="AutoShape 20">
          <a:extLst>
            <a:ext uri="{FF2B5EF4-FFF2-40B4-BE49-F238E27FC236}">
              <a16:creationId xmlns:a16="http://schemas.microsoft.com/office/drawing/2014/main" id="{41C153CD-120D-37F0-12DA-8CCA28F2CCF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9" name="AutoShape 18">
          <a:extLst>
            <a:ext uri="{FF2B5EF4-FFF2-40B4-BE49-F238E27FC236}">
              <a16:creationId xmlns:a16="http://schemas.microsoft.com/office/drawing/2014/main" id="{A4BE1C22-2E77-261A-BAF4-2A8AAEA1ED1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20" name="AutoShape 16">
          <a:extLst>
            <a:ext uri="{FF2B5EF4-FFF2-40B4-BE49-F238E27FC236}">
              <a16:creationId xmlns:a16="http://schemas.microsoft.com/office/drawing/2014/main" id="{EF5A26D1-E9B5-2C2B-94F7-06A5312F730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21" name="AutoShape 14">
          <a:extLst>
            <a:ext uri="{FF2B5EF4-FFF2-40B4-BE49-F238E27FC236}">
              <a16:creationId xmlns:a16="http://schemas.microsoft.com/office/drawing/2014/main" id="{9A8F87F3-E1EB-35C7-109D-B91F48CE45A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22" name="AutoShape 12">
          <a:extLst>
            <a:ext uri="{FF2B5EF4-FFF2-40B4-BE49-F238E27FC236}">
              <a16:creationId xmlns:a16="http://schemas.microsoft.com/office/drawing/2014/main" id="{8814AFCF-DCC9-46A9-3F95-521134782B5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23" name="AutoShape 10">
          <a:extLst>
            <a:ext uri="{FF2B5EF4-FFF2-40B4-BE49-F238E27FC236}">
              <a16:creationId xmlns:a16="http://schemas.microsoft.com/office/drawing/2014/main" id="{446606AC-6435-982D-34F1-0B74EA1078E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24" name="AutoShape 8">
          <a:extLst>
            <a:ext uri="{FF2B5EF4-FFF2-40B4-BE49-F238E27FC236}">
              <a16:creationId xmlns:a16="http://schemas.microsoft.com/office/drawing/2014/main" id="{6BA440F4-3E0D-90C0-277F-139C3F2EFE5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25" name="AutoShape 6">
          <a:extLst>
            <a:ext uri="{FF2B5EF4-FFF2-40B4-BE49-F238E27FC236}">
              <a16:creationId xmlns:a16="http://schemas.microsoft.com/office/drawing/2014/main" id="{9ACCBAE3-1E61-CA9A-DDD9-10B1C60C53B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26" name="AutoShape 4">
          <a:extLst>
            <a:ext uri="{FF2B5EF4-FFF2-40B4-BE49-F238E27FC236}">
              <a16:creationId xmlns:a16="http://schemas.microsoft.com/office/drawing/2014/main" id="{BCF82200-CE25-DBD6-BC3A-73500774148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27" name="AutoShape 2">
          <a:extLst>
            <a:ext uri="{FF2B5EF4-FFF2-40B4-BE49-F238E27FC236}">
              <a16:creationId xmlns:a16="http://schemas.microsoft.com/office/drawing/2014/main" id="{C9551770-074B-6C9D-AE45-54F74BE047A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28" name="AutoShape 50">
          <a:extLst>
            <a:ext uri="{FF2B5EF4-FFF2-40B4-BE49-F238E27FC236}">
              <a16:creationId xmlns:a16="http://schemas.microsoft.com/office/drawing/2014/main" id="{95F6A6D5-6EF6-8D94-D17D-436BDC1DAAC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29" name="AutoShape 48">
          <a:extLst>
            <a:ext uri="{FF2B5EF4-FFF2-40B4-BE49-F238E27FC236}">
              <a16:creationId xmlns:a16="http://schemas.microsoft.com/office/drawing/2014/main" id="{D22176B2-5767-CE36-CD90-6FDF3347A23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30" name="AutoShape 46">
          <a:extLst>
            <a:ext uri="{FF2B5EF4-FFF2-40B4-BE49-F238E27FC236}">
              <a16:creationId xmlns:a16="http://schemas.microsoft.com/office/drawing/2014/main" id="{EDF194F7-8058-9747-1948-C014E0A2597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31" name="AutoShape 44">
          <a:extLst>
            <a:ext uri="{FF2B5EF4-FFF2-40B4-BE49-F238E27FC236}">
              <a16:creationId xmlns:a16="http://schemas.microsoft.com/office/drawing/2014/main" id="{6FD25AE5-BC04-7BA2-AB92-235D51FB1F2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32" name="AutoShape 42">
          <a:extLst>
            <a:ext uri="{FF2B5EF4-FFF2-40B4-BE49-F238E27FC236}">
              <a16:creationId xmlns:a16="http://schemas.microsoft.com/office/drawing/2014/main" id="{654F01EB-C413-FCBD-3DED-9A38DA46B46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33" name="AutoShape 40">
          <a:extLst>
            <a:ext uri="{FF2B5EF4-FFF2-40B4-BE49-F238E27FC236}">
              <a16:creationId xmlns:a16="http://schemas.microsoft.com/office/drawing/2014/main" id="{D44E93AC-FC15-46EF-D277-5F373D42DEE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34" name="AutoShape 38">
          <a:extLst>
            <a:ext uri="{FF2B5EF4-FFF2-40B4-BE49-F238E27FC236}">
              <a16:creationId xmlns:a16="http://schemas.microsoft.com/office/drawing/2014/main" id="{32152140-6514-13BB-D8A1-002C5274372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35" name="AutoShape 36">
          <a:extLst>
            <a:ext uri="{FF2B5EF4-FFF2-40B4-BE49-F238E27FC236}">
              <a16:creationId xmlns:a16="http://schemas.microsoft.com/office/drawing/2014/main" id="{5E6CD5DA-1765-FBA5-95D7-9E362564179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36" name="AutoShape 34">
          <a:extLst>
            <a:ext uri="{FF2B5EF4-FFF2-40B4-BE49-F238E27FC236}">
              <a16:creationId xmlns:a16="http://schemas.microsoft.com/office/drawing/2014/main" id="{F5258074-4928-DB7F-2C91-F8886D7F571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37" name="AutoShape 32">
          <a:extLst>
            <a:ext uri="{FF2B5EF4-FFF2-40B4-BE49-F238E27FC236}">
              <a16:creationId xmlns:a16="http://schemas.microsoft.com/office/drawing/2014/main" id="{9EC16DD1-EAB5-4832-43AF-14CDD01C380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38" name="AutoShape 30">
          <a:extLst>
            <a:ext uri="{FF2B5EF4-FFF2-40B4-BE49-F238E27FC236}">
              <a16:creationId xmlns:a16="http://schemas.microsoft.com/office/drawing/2014/main" id="{790B9E93-3876-D629-C06D-AF221F1332B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39" name="AutoShape 28">
          <a:extLst>
            <a:ext uri="{FF2B5EF4-FFF2-40B4-BE49-F238E27FC236}">
              <a16:creationId xmlns:a16="http://schemas.microsoft.com/office/drawing/2014/main" id="{2C16B3E9-8796-F40A-712F-795E8AEB9D7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40" name="AutoShape 26">
          <a:extLst>
            <a:ext uri="{FF2B5EF4-FFF2-40B4-BE49-F238E27FC236}">
              <a16:creationId xmlns:a16="http://schemas.microsoft.com/office/drawing/2014/main" id="{E1A74E01-97E7-569A-3586-BC5D41B7DBF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41" name="AutoShape 24">
          <a:extLst>
            <a:ext uri="{FF2B5EF4-FFF2-40B4-BE49-F238E27FC236}">
              <a16:creationId xmlns:a16="http://schemas.microsoft.com/office/drawing/2014/main" id="{5CFBC569-E76B-EAB9-DAD6-4B20D177ADC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42" name="AutoShape 22">
          <a:extLst>
            <a:ext uri="{FF2B5EF4-FFF2-40B4-BE49-F238E27FC236}">
              <a16:creationId xmlns:a16="http://schemas.microsoft.com/office/drawing/2014/main" id="{0C987476-5C94-509F-2E75-F2BD94EB697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43" name="AutoShape 20">
          <a:extLst>
            <a:ext uri="{FF2B5EF4-FFF2-40B4-BE49-F238E27FC236}">
              <a16:creationId xmlns:a16="http://schemas.microsoft.com/office/drawing/2014/main" id="{BCD41D4B-BB38-1677-9433-233CBA2BF6C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44" name="AutoShape 18">
          <a:extLst>
            <a:ext uri="{FF2B5EF4-FFF2-40B4-BE49-F238E27FC236}">
              <a16:creationId xmlns:a16="http://schemas.microsoft.com/office/drawing/2014/main" id="{25CBF765-6DD4-57E8-E9AB-C6A62C26A0F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45" name="AutoShape 16">
          <a:extLst>
            <a:ext uri="{FF2B5EF4-FFF2-40B4-BE49-F238E27FC236}">
              <a16:creationId xmlns:a16="http://schemas.microsoft.com/office/drawing/2014/main" id="{22EEB627-7DC5-4B4C-760F-DDCF0022A03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46" name="AutoShape 14">
          <a:extLst>
            <a:ext uri="{FF2B5EF4-FFF2-40B4-BE49-F238E27FC236}">
              <a16:creationId xmlns:a16="http://schemas.microsoft.com/office/drawing/2014/main" id="{EB0CFBFE-7C86-34E7-30F7-6E0D9854C89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47" name="AutoShape 12">
          <a:extLst>
            <a:ext uri="{FF2B5EF4-FFF2-40B4-BE49-F238E27FC236}">
              <a16:creationId xmlns:a16="http://schemas.microsoft.com/office/drawing/2014/main" id="{CB1B9604-3171-483C-10A1-43811598E9C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48" name="AutoShape 10">
          <a:extLst>
            <a:ext uri="{FF2B5EF4-FFF2-40B4-BE49-F238E27FC236}">
              <a16:creationId xmlns:a16="http://schemas.microsoft.com/office/drawing/2014/main" id="{EC85521C-1274-0BDD-CBA5-5A5D636D69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49" name="AutoShape 8">
          <a:extLst>
            <a:ext uri="{FF2B5EF4-FFF2-40B4-BE49-F238E27FC236}">
              <a16:creationId xmlns:a16="http://schemas.microsoft.com/office/drawing/2014/main" id="{3D007C5B-D744-C8CD-61D2-E79891A6C06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50" name="AutoShape 6">
          <a:extLst>
            <a:ext uri="{FF2B5EF4-FFF2-40B4-BE49-F238E27FC236}">
              <a16:creationId xmlns:a16="http://schemas.microsoft.com/office/drawing/2014/main" id="{49E9E468-FB33-2F7D-3D3F-2051B8AEBE4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51" name="AutoShape 4">
          <a:extLst>
            <a:ext uri="{FF2B5EF4-FFF2-40B4-BE49-F238E27FC236}">
              <a16:creationId xmlns:a16="http://schemas.microsoft.com/office/drawing/2014/main" id="{7F0B9ADE-746A-7704-6D00-6B06A5959D0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52" name="AutoShape 2">
          <a:extLst>
            <a:ext uri="{FF2B5EF4-FFF2-40B4-BE49-F238E27FC236}">
              <a16:creationId xmlns:a16="http://schemas.microsoft.com/office/drawing/2014/main" id="{2E506D6B-1C3C-87AD-0E3F-D17C9C165F6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53" name="AutoShape 50">
          <a:extLst>
            <a:ext uri="{FF2B5EF4-FFF2-40B4-BE49-F238E27FC236}">
              <a16:creationId xmlns:a16="http://schemas.microsoft.com/office/drawing/2014/main" id="{7BD917B2-9B20-F767-C6F0-DD29900C206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54" name="AutoShape 48">
          <a:extLst>
            <a:ext uri="{FF2B5EF4-FFF2-40B4-BE49-F238E27FC236}">
              <a16:creationId xmlns:a16="http://schemas.microsoft.com/office/drawing/2014/main" id="{C1EA55EC-8001-3EDE-D354-B301E97B5BD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55" name="AutoShape 46">
          <a:extLst>
            <a:ext uri="{FF2B5EF4-FFF2-40B4-BE49-F238E27FC236}">
              <a16:creationId xmlns:a16="http://schemas.microsoft.com/office/drawing/2014/main" id="{FDC289A8-2960-BC41-6C8E-83CDA4C9B04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56" name="AutoShape 44">
          <a:extLst>
            <a:ext uri="{FF2B5EF4-FFF2-40B4-BE49-F238E27FC236}">
              <a16:creationId xmlns:a16="http://schemas.microsoft.com/office/drawing/2014/main" id="{5869EE15-02C1-2758-ACB9-F90474E4912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57" name="AutoShape 42">
          <a:extLst>
            <a:ext uri="{FF2B5EF4-FFF2-40B4-BE49-F238E27FC236}">
              <a16:creationId xmlns:a16="http://schemas.microsoft.com/office/drawing/2014/main" id="{BD1C50C3-C89C-36DC-AD66-A888BC0230B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58" name="AutoShape 40">
          <a:extLst>
            <a:ext uri="{FF2B5EF4-FFF2-40B4-BE49-F238E27FC236}">
              <a16:creationId xmlns:a16="http://schemas.microsoft.com/office/drawing/2014/main" id="{8F947E94-B940-1665-7D41-E0D0ADC32BF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59" name="AutoShape 38">
          <a:extLst>
            <a:ext uri="{FF2B5EF4-FFF2-40B4-BE49-F238E27FC236}">
              <a16:creationId xmlns:a16="http://schemas.microsoft.com/office/drawing/2014/main" id="{FDD71703-EEA1-F11D-10C2-208391FDF56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60" name="AutoShape 36">
          <a:extLst>
            <a:ext uri="{FF2B5EF4-FFF2-40B4-BE49-F238E27FC236}">
              <a16:creationId xmlns:a16="http://schemas.microsoft.com/office/drawing/2014/main" id="{6DE9FF18-B366-189B-E6F0-5D33A8A59F0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61" name="AutoShape 34">
          <a:extLst>
            <a:ext uri="{FF2B5EF4-FFF2-40B4-BE49-F238E27FC236}">
              <a16:creationId xmlns:a16="http://schemas.microsoft.com/office/drawing/2014/main" id="{D11E558E-DE33-8619-4599-B42D76125B1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62" name="AutoShape 32">
          <a:extLst>
            <a:ext uri="{FF2B5EF4-FFF2-40B4-BE49-F238E27FC236}">
              <a16:creationId xmlns:a16="http://schemas.microsoft.com/office/drawing/2014/main" id="{B304AAAA-4C5D-8F61-A2E8-C00B50C578C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63" name="AutoShape 30">
          <a:extLst>
            <a:ext uri="{FF2B5EF4-FFF2-40B4-BE49-F238E27FC236}">
              <a16:creationId xmlns:a16="http://schemas.microsoft.com/office/drawing/2014/main" id="{A3086178-31C1-BEDF-B9ED-97F1419C29F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24" name="AutoShape 28">
          <a:extLst>
            <a:ext uri="{FF2B5EF4-FFF2-40B4-BE49-F238E27FC236}">
              <a16:creationId xmlns:a16="http://schemas.microsoft.com/office/drawing/2014/main" id="{781BB1CE-9311-BB15-7FCC-843CDDC3AFF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25" name="AutoShape 26">
          <a:extLst>
            <a:ext uri="{FF2B5EF4-FFF2-40B4-BE49-F238E27FC236}">
              <a16:creationId xmlns:a16="http://schemas.microsoft.com/office/drawing/2014/main" id="{DC856CF9-3D8F-085F-BC5E-8ABB080D0ED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27" name="AutoShape 24">
          <a:extLst>
            <a:ext uri="{FF2B5EF4-FFF2-40B4-BE49-F238E27FC236}">
              <a16:creationId xmlns:a16="http://schemas.microsoft.com/office/drawing/2014/main" id="{5C62976E-5CC8-A68F-9C63-0F318975360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29" name="AutoShape 22">
          <a:extLst>
            <a:ext uri="{FF2B5EF4-FFF2-40B4-BE49-F238E27FC236}">
              <a16:creationId xmlns:a16="http://schemas.microsoft.com/office/drawing/2014/main" id="{75B97DD2-880C-F8E2-864B-D4FF71444BA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31" name="AutoShape 20">
          <a:extLst>
            <a:ext uri="{FF2B5EF4-FFF2-40B4-BE49-F238E27FC236}">
              <a16:creationId xmlns:a16="http://schemas.microsoft.com/office/drawing/2014/main" id="{C8E3257B-10A1-759E-0057-4B2523EE1D9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33" name="AutoShape 18">
          <a:extLst>
            <a:ext uri="{FF2B5EF4-FFF2-40B4-BE49-F238E27FC236}">
              <a16:creationId xmlns:a16="http://schemas.microsoft.com/office/drawing/2014/main" id="{FC779731-5356-DC20-6124-21B3DFFEB73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35" name="AutoShape 16">
          <a:extLst>
            <a:ext uri="{FF2B5EF4-FFF2-40B4-BE49-F238E27FC236}">
              <a16:creationId xmlns:a16="http://schemas.microsoft.com/office/drawing/2014/main" id="{3FDA7772-DC35-8B54-46BF-87F1E7FEAF3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37" name="AutoShape 14">
          <a:extLst>
            <a:ext uri="{FF2B5EF4-FFF2-40B4-BE49-F238E27FC236}">
              <a16:creationId xmlns:a16="http://schemas.microsoft.com/office/drawing/2014/main" id="{D5198248-CBFA-760D-47DD-72991637043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39" name="AutoShape 12">
          <a:extLst>
            <a:ext uri="{FF2B5EF4-FFF2-40B4-BE49-F238E27FC236}">
              <a16:creationId xmlns:a16="http://schemas.microsoft.com/office/drawing/2014/main" id="{8C2E859A-69DB-B2DE-7145-08F4B3C4D51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41" name="AutoShape 10">
          <a:extLst>
            <a:ext uri="{FF2B5EF4-FFF2-40B4-BE49-F238E27FC236}">
              <a16:creationId xmlns:a16="http://schemas.microsoft.com/office/drawing/2014/main" id="{F311126D-AE57-CBBE-EC61-B8495D66737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43" name="AutoShape 8">
          <a:extLst>
            <a:ext uri="{FF2B5EF4-FFF2-40B4-BE49-F238E27FC236}">
              <a16:creationId xmlns:a16="http://schemas.microsoft.com/office/drawing/2014/main" id="{2B962EAE-FA88-3D42-6A1E-46C3A684959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45" name="AutoShape 6">
          <a:extLst>
            <a:ext uri="{FF2B5EF4-FFF2-40B4-BE49-F238E27FC236}">
              <a16:creationId xmlns:a16="http://schemas.microsoft.com/office/drawing/2014/main" id="{232CA765-C427-0831-A5B7-5852104125C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47" name="AutoShape 4">
          <a:extLst>
            <a:ext uri="{FF2B5EF4-FFF2-40B4-BE49-F238E27FC236}">
              <a16:creationId xmlns:a16="http://schemas.microsoft.com/office/drawing/2014/main" id="{97741C85-2FE8-2D3D-35C4-73583E9AD17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49" name="AutoShape 2">
          <a:extLst>
            <a:ext uri="{FF2B5EF4-FFF2-40B4-BE49-F238E27FC236}">
              <a16:creationId xmlns:a16="http://schemas.microsoft.com/office/drawing/2014/main" id="{030EB398-EB24-A5A2-6264-86851F07E24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51" name="AutoShape 50">
          <a:extLst>
            <a:ext uri="{FF2B5EF4-FFF2-40B4-BE49-F238E27FC236}">
              <a16:creationId xmlns:a16="http://schemas.microsoft.com/office/drawing/2014/main" id="{36101B0A-F636-FE4C-0078-8F7AA72BA76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53" name="AutoShape 48">
          <a:extLst>
            <a:ext uri="{FF2B5EF4-FFF2-40B4-BE49-F238E27FC236}">
              <a16:creationId xmlns:a16="http://schemas.microsoft.com/office/drawing/2014/main" id="{8436A344-DD9C-9CD8-9C7C-D000248E111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55" name="AutoShape 46">
          <a:extLst>
            <a:ext uri="{FF2B5EF4-FFF2-40B4-BE49-F238E27FC236}">
              <a16:creationId xmlns:a16="http://schemas.microsoft.com/office/drawing/2014/main" id="{76F5F320-6E64-C50A-E198-F27D8F42020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57" name="AutoShape 44">
          <a:extLst>
            <a:ext uri="{FF2B5EF4-FFF2-40B4-BE49-F238E27FC236}">
              <a16:creationId xmlns:a16="http://schemas.microsoft.com/office/drawing/2014/main" id="{A61D2293-F9A8-A37B-B5BF-C0FEF391ADB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59" name="AutoShape 42">
          <a:extLst>
            <a:ext uri="{FF2B5EF4-FFF2-40B4-BE49-F238E27FC236}">
              <a16:creationId xmlns:a16="http://schemas.microsoft.com/office/drawing/2014/main" id="{43DE6927-59E7-3AEB-D582-2EE44D8CD04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61" name="AutoShape 40">
          <a:extLst>
            <a:ext uri="{FF2B5EF4-FFF2-40B4-BE49-F238E27FC236}">
              <a16:creationId xmlns:a16="http://schemas.microsoft.com/office/drawing/2014/main" id="{06FBFF6E-3772-09A6-4669-23F604FE845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63" name="AutoShape 38">
          <a:extLst>
            <a:ext uri="{FF2B5EF4-FFF2-40B4-BE49-F238E27FC236}">
              <a16:creationId xmlns:a16="http://schemas.microsoft.com/office/drawing/2014/main" id="{EFB2ABA3-2D4C-DDB5-FE72-B774048B727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65" name="AutoShape 36">
          <a:extLst>
            <a:ext uri="{FF2B5EF4-FFF2-40B4-BE49-F238E27FC236}">
              <a16:creationId xmlns:a16="http://schemas.microsoft.com/office/drawing/2014/main" id="{76627E3B-6554-ED04-1242-DDA41E2CDA0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67" name="AutoShape 34">
          <a:extLst>
            <a:ext uri="{FF2B5EF4-FFF2-40B4-BE49-F238E27FC236}">
              <a16:creationId xmlns:a16="http://schemas.microsoft.com/office/drawing/2014/main" id="{831AD8CC-0A06-BCF1-D163-16FD8A1E51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69" name="AutoShape 32">
          <a:extLst>
            <a:ext uri="{FF2B5EF4-FFF2-40B4-BE49-F238E27FC236}">
              <a16:creationId xmlns:a16="http://schemas.microsoft.com/office/drawing/2014/main" id="{B4FCF24D-5FBC-BADC-09AD-73CEBA05177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71" name="AutoShape 30">
          <a:extLst>
            <a:ext uri="{FF2B5EF4-FFF2-40B4-BE49-F238E27FC236}">
              <a16:creationId xmlns:a16="http://schemas.microsoft.com/office/drawing/2014/main" id="{6FBD45D9-458B-8B91-363A-A18A7506FCE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73" name="AutoShape 28">
          <a:extLst>
            <a:ext uri="{FF2B5EF4-FFF2-40B4-BE49-F238E27FC236}">
              <a16:creationId xmlns:a16="http://schemas.microsoft.com/office/drawing/2014/main" id="{7FCA8F23-4E55-9EE7-C7D4-C4120C7073B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75" name="AutoShape 26">
          <a:extLst>
            <a:ext uri="{FF2B5EF4-FFF2-40B4-BE49-F238E27FC236}">
              <a16:creationId xmlns:a16="http://schemas.microsoft.com/office/drawing/2014/main" id="{5FA21A1E-DF84-F3E2-01B5-D3B5460F654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76" name="AutoShape 24">
          <a:extLst>
            <a:ext uri="{FF2B5EF4-FFF2-40B4-BE49-F238E27FC236}">
              <a16:creationId xmlns:a16="http://schemas.microsoft.com/office/drawing/2014/main" id="{9D4BA135-8CBA-04FF-92C4-3203064D3D2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77" name="AutoShape 22">
          <a:extLst>
            <a:ext uri="{FF2B5EF4-FFF2-40B4-BE49-F238E27FC236}">
              <a16:creationId xmlns:a16="http://schemas.microsoft.com/office/drawing/2014/main" id="{81843790-AACE-CBAB-2EC7-DC0454E7911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78" name="AutoShape 20">
          <a:extLst>
            <a:ext uri="{FF2B5EF4-FFF2-40B4-BE49-F238E27FC236}">
              <a16:creationId xmlns:a16="http://schemas.microsoft.com/office/drawing/2014/main" id="{CFE1236D-4269-2EBE-09FB-E101C542031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79" name="AutoShape 18">
          <a:extLst>
            <a:ext uri="{FF2B5EF4-FFF2-40B4-BE49-F238E27FC236}">
              <a16:creationId xmlns:a16="http://schemas.microsoft.com/office/drawing/2014/main" id="{C4913D02-116D-24CD-E495-8D9107F3DA4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80" name="AutoShape 16">
          <a:extLst>
            <a:ext uri="{FF2B5EF4-FFF2-40B4-BE49-F238E27FC236}">
              <a16:creationId xmlns:a16="http://schemas.microsoft.com/office/drawing/2014/main" id="{D24DCEEE-91D7-FD54-7977-C6F052213C2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81" name="AutoShape 14">
          <a:extLst>
            <a:ext uri="{FF2B5EF4-FFF2-40B4-BE49-F238E27FC236}">
              <a16:creationId xmlns:a16="http://schemas.microsoft.com/office/drawing/2014/main" id="{8BF21D61-CF2B-F69F-0EB8-072384DC952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82" name="AutoShape 12">
          <a:extLst>
            <a:ext uri="{FF2B5EF4-FFF2-40B4-BE49-F238E27FC236}">
              <a16:creationId xmlns:a16="http://schemas.microsoft.com/office/drawing/2014/main" id="{F34F602D-2AA0-B472-3AD6-737459FB2A8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83" name="AutoShape 10">
          <a:extLst>
            <a:ext uri="{FF2B5EF4-FFF2-40B4-BE49-F238E27FC236}">
              <a16:creationId xmlns:a16="http://schemas.microsoft.com/office/drawing/2014/main" id="{A4AE57A4-6E38-F9C5-97A9-4E9B0995D43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84" name="AutoShape 8">
          <a:extLst>
            <a:ext uri="{FF2B5EF4-FFF2-40B4-BE49-F238E27FC236}">
              <a16:creationId xmlns:a16="http://schemas.microsoft.com/office/drawing/2014/main" id="{2F3C8DC3-4051-4261-6B0D-07ACE1F5A10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85" name="AutoShape 6">
          <a:extLst>
            <a:ext uri="{FF2B5EF4-FFF2-40B4-BE49-F238E27FC236}">
              <a16:creationId xmlns:a16="http://schemas.microsoft.com/office/drawing/2014/main" id="{F3C43508-B606-2299-52D8-0F2942D6F7F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86" name="AutoShape 4">
          <a:extLst>
            <a:ext uri="{FF2B5EF4-FFF2-40B4-BE49-F238E27FC236}">
              <a16:creationId xmlns:a16="http://schemas.microsoft.com/office/drawing/2014/main" id="{5AA6BC92-90BF-18F2-ED90-1530DE98C49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87" name="AutoShape 2">
          <a:extLst>
            <a:ext uri="{FF2B5EF4-FFF2-40B4-BE49-F238E27FC236}">
              <a16:creationId xmlns:a16="http://schemas.microsoft.com/office/drawing/2014/main" id="{59869B75-6EB7-7280-B830-6D9AE4A5EAE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88" name="AutoShape 50">
          <a:extLst>
            <a:ext uri="{FF2B5EF4-FFF2-40B4-BE49-F238E27FC236}">
              <a16:creationId xmlns:a16="http://schemas.microsoft.com/office/drawing/2014/main" id="{06CB6110-6ED6-CAEB-276A-D5D694860C0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89" name="AutoShape 48">
          <a:extLst>
            <a:ext uri="{FF2B5EF4-FFF2-40B4-BE49-F238E27FC236}">
              <a16:creationId xmlns:a16="http://schemas.microsoft.com/office/drawing/2014/main" id="{63B2687F-FEA3-3F02-2A6C-C2658A36F5F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90" name="AutoShape 46">
          <a:extLst>
            <a:ext uri="{FF2B5EF4-FFF2-40B4-BE49-F238E27FC236}">
              <a16:creationId xmlns:a16="http://schemas.microsoft.com/office/drawing/2014/main" id="{A57E37FA-F1B6-4C78-A8DC-415DF6A00D7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91" name="AutoShape 44">
          <a:extLst>
            <a:ext uri="{FF2B5EF4-FFF2-40B4-BE49-F238E27FC236}">
              <a16:creationId xmlns:a16="http://schemas.microsoft.com/office/drawing/2014/main" id="{854D6FEA-4F0D-85F1-BA19-95FFCA56110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92" name="AutoShape 42">
          <a:extLst>
            <a:ext uri="{FF2B5EF4-FFF2-40B4-BE49-F238E27FC236}">
              <a16:creationId xmlns:a16="http://schemas.microsoft.com/office/drawing/2014/main" id="{F1EDF4EF-F587-D85A-34D8-65D7EB8B5D5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93" name="AutoShape 40">
          <a:extLst>
            <a:ext uri="{FF2B5EF4-FFF2-40B4-BE49-F238E27FC236}">
              <a16:creationId xmlns:a16="http://schemas.microsoft.com/office/drawing/2014/main" id="{527A77A1-80B6-97F3-E839-580DDEF5B0A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94" name="AutoShape 38">
          <a:extLst>
            <a:ext uri="{FF2B5EF4-FFF2-40B4-BE49-F238E27FC236}">
              <a16:creationId xmlns:a16="http://schemas.microsoft.com/office/drawing/2014/main" id="{DAFB4655-C4CC-20DD-20DF-6746C009151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95" name="AutoShape 36">
          <a:extLst>
            <a:ext uri="{FF2B5EF4-FFF2-40B4-BE49-F238E27FC236}">
              <a16:creationId xmlns:a16="http://schemas.microsoft.com/office/drawing/2014/main" id="{7CBD3890-F479-4523-4044-5CEB91C845C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96" name="AutoShape 34">
          <a:extLst>
            <a:ext uri="{FF2B5EF4-FFF2-40B4-BE49-F238E27FC236}">
              <a16:creationId xmlns:a16="http://schemas.microsoft.com/office/drawing/2014/main" id="{714BC0F9-7259-0D0C-7708-052EE86D1E4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97" name="AutoShape 32">
          <a:extLst>
            <a:ext uri="{FF2B5EF4-FFF2-40B4-BE49-F238E27FC236}">
              <a16:creationId xmlns:a16="http://schemas.microsoft.com/office/drawing/2014/main" id="{FA48196F-E056-9BF1-93D9-345C25E8CF0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98" name="AutoShape 30">
          <a:extLst>
            <a:ext uri="{FF2B5EF4-FFF2-40B4-BE49-F238E27FC236}">
              <a16:creationId xmlns:a16="http://schemas.microsoft.com/office/drawing/2014/main" id="{185B4077-D32F-C1D2-B662-FEFDFDF6CF4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099" name="AutoShape 28">
          <a:extLst>
            <a:ext uri="{FF2B5EF4-FFF2-40B4-BE49-F238E27FC236}">
              <a16:creationId xmlns:a16="http://schemas.microsoft.com/office/drawing/2014/main" id="{BB0C1263-EF0A-F792-BC9C-7BBD66AFD15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00" name="AutoShape 26">
          <a:extLst>
            <a:ext uri="{FF2B5EF4-FFF2-40B4-BE49-F238E27FC236}">
              <a16:creationId xmlns:a16="http://schemas.microsoft.com/office/drawing/2014/main" id="{D9419A8B-E0DC-520C-7970-53EEF605E71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01" name="AutoShape 24">
          <a:extLst>
            <a:ext uri="{FF2B5EF4-FFF2-40B4-BE49-F238E27FC236}">
              <a16:creationId xmlns:a16="http://schemas.microsoft.com/office/drawing/2014/main" id="{0B49D421-2DE8-3D71-77A8-EE22A364C30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02" name="AutoShape 22">
          <a:extLst>
            <a:ext uri="{FF2B5EF4-FFF2-40B4-BE49-F238E27FC236}">
              <a16:creationId xmlns:a16="http://schemas.microsoft.com/office/drawing/2014/main" id="{21DBF0E8-3A06-8E5B-6982-02E94BE83B4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03" name="AutoShape 20">
          <a:extLst>
            <a:ext uri="{FF2B5EF4-FFF2-40B4-BE49-F238E27FC236}">
              <a16:creationId xmlns:a16="http://schemas.microsoft.com/office/drawing/2014/main" id="{621D9601-F81A-FC3E-1E25-A3154EC0ADE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04" name="AutoShape 18">
          <a:extLst>
            <a:ext uri="{FF2B5EF4-FFF2-40B4-BE49-F238E27FC236}">
              <a16:creationId xmlns:a16="http://schemas.microsoft.com/office/drawing/2014/main" id="{690A62C0-AB79-CA35-8403-8FA97F79727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05" name="AutoShape 16">
          <a:extLst>
            <a:ext uri="{FF2B5EF4-FFF2-40B4-BE49-F238E27FC236}">
              <a16:creationId xmlns:a16="http://schemas.microsoft.com/office/drawing/2014/main" id="{733218D4-9D34-9D65-A1EC-E2198E8F659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06" name="AutoShape 14">
          <a:extLst>
            <a:ext uri="{FF2B5EF4-FFF2-40B4-BE49-F238E27FC236}">
              <a16:creationId xmlns:a16="http://schemas.microsoft.com/office/drawing/2014/main" id="{9FB25E7A-F4E9-075A-987B-A3152AD4B84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07" name="AutoShape 12">
          <a:extLst>
            <a:ext uri="{FF2B5EF4-FFF2-40B4-BE49-F238E27FC236}">
              <a16:creationId xmlns:a16="http://schemas.microsoft.com/office/drawing/2014/main" id="{26EB7807-BBA5-575F-EFB9-B0B8EFDA912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08" name="AutoShape 10">
          <a:extLst>
            <a:ext uri="{FF2B5EF4-FFF2-40B4-BE49-F238E27FC236}">
              <a16:creationId xmlns:a16="http://schemas.microsoft.com/office/drawing/2014/main" id="{6AC70A68-B1C3-3BAB-4DE1-7AF8D83A51F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09" name="AutoShape 8">
          <a:extLst>
            <a:ext uri="{FF2B5EF4-FFF2-40B4-BE49-F238E27FC236}">
              <a16:creationId xmlns:a16="http://schemas.microsoft.com/office/drawing/2014/main" id="{145F1EBC-E48C-6405-385E-A0FF2F56FAE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10" name="AutoShape 6">
          <a:extLst>
            <a:ext uri="{FF2B5EF4-FFF2-40B4-BE49-F238E27FC236}">
              <a16:creationId xmlns:a16="http://schemas.microsoft.com/office/drawing/2014/main" id="{1A1546D0-FC3F-01F3-87C0-332FD5619AB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11" name="AutoShape 4">
          <a:extLst>
            <a:ext uri="{FF2B5EF4-FFF2-40B4-BE49-F238E27FC236}">
              <a16:creationId xmlns:a16="http://schemas.microsoft.com/office/drawing/2014/main" id="{E2A1B4A6-5394-ACB5-5CD1-7739DAAF3D0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704850</xdr:colOff>
      <xdr:row>64</xdr:row>
      <xdr:rowOff>66675</xdr:rowOff>
    </xdr:to>
    <xdr:sp macro="" textlink="">
      <xdr:nvSpPr>
        <xdr:cNvPr id="1112" name="AutoShape 2">
          <a:extLst>
            <a:ext uri="{FF2B5EF4-FFF2-40B4-BE49-F238E27FC236}">
              <a16:creationId xmlns:a16="http://schemas.microsoft.com/office/drawing/2014/main" id="{D1FB4D88-DD64-8179-E243-6D2A0B89B06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13" name="AutoShape 50">
          <a:extLst>
            <a:ext uri="{FF2B5EF4-FFF2-40B4-BE49-F238E27FC236}">
              <a16:creationId xmlns:a16="http://schemas.microsoft.com/office/drawing/2014/main" id="{75E7D055-ED30-9835-439D-7AA2F5E2D9C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14" name="AutoShape 48">
          <a:extLst>
            <a:ext uri="{FF2B5EF4-FFF2-40B4-BE49-F238E27FC236}">
              <a16:creationId xmlns:a16="http://schemas.microsoft.com/office/drawing/2014/main" id="{C150095F-61E2-5CD8-0D5F-F7F73095661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15" name="AutoShape 46">
          <a:extLst>
            <a:ext uri="{FF2B5EF4-FFF2-40B4-BE49-F238E27FC236}">
              <a16:creationId xmlns:a16="http://schemas.microsoft.com/office/drawing/2014/main" id="{39AA1450-80C5-B1FA-8855-0A0BBFD7CA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16" name="AutoShape 44">
          <a:extLst>
            <a:ext uri="{FF2B5EF4-FFF2-40B4-BE49-F238E27FC236}">
              <a16:creationId xmlns:a16="http://schemas.microsoft.com/office/drawing/2014/main" id="{566999B2-590E-B1BD-F8A1-257E54B9F0A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17" name="AutoShape 42">
          <a:extLst>
            <a:ext uri="{FF2B5EF4-FFF2-40B4-BE49-F238E27FC236}">
              <a16:creationId xmlns:a16="http://schemas.microsoft.com/office/drawing/2014/main" id="{6CB09DE9-3CA2-ECB3-C04B-F589F8CA9B0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18" name="AutoShape 40">
          <a:extLst>
            <a:ext uri="{FF2B5EF4-FFF2-40B4-BE49-F238E27FC236}">
              <a16:creationId xmlns:a16="http://schemas.microsoft.com/office/drawing/2014/main" id="{C1985A07-C972-674C-2BDC-1EFD5637816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19" name="AutoShape 38">
          <a:extLst>
            <a:ext uri="{FF2B5EF4-FFF2-40B4-BE49-F238E27FC236}">
              <a16:creationId xmlns:a16="http://schemas.microsoft.com/office/drawing/2014/main" id="{56D535A3-69E6-9263-19C0-E364A25A7E2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20" name="AutoShape 36">
          <a:extLst>
            <a:ext uri="{FF2B5EF4-FFF2-40B4-BE49-F238E27FC236}">
              <a16:creationId xmlns:a16="http://schemas.microsoft.com/office/drawing/2014/main" id="{48C83F6F-866D-ADDB-90BC-1DCF9001365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21" name="AutoShape 34">
          <a:extLst>
            <a:ext uri="{FF2B5EF4-FFF2-40B4-BE49-F238E27FC236}">
              <a16:creationId xmlns:a16="http://schemas.microsoft.com/office/drawing/2014/main" id="{4AC4EF75-3602-D551-99AF-C7123E9977A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22" name="AutoShape 32">
          <a:extLst>
            <a:ext uri="{FF2B5EF4-FFF2-40B4-BE49-F238E27FC236}">
              <a16:creationId xmlns:a16="http://schemas.microsoft.com/office/drawing/2014/main" id="{BB45C828-8821-9E46-8B3F-58540090268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23" name="AutoShape 30">
          <a:extLst>
            <a:ext uri="{FF2B5EF4-FFF2-40B4-BE49-F238E27FC236}">
              <a16:creationId xmlns:a16="http://schemas.microsoft.com/office/drawing/2014/main" id="{04B51845-E818-6937-3584-0DD801393E2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24" name="AutoShape 28">
          <a:extLst>
            <a:ext uri="{FF2B5EF4-FFF2-40B4-BE49-F238E27FC236}">
              <a16:creationId xmlns:a16="http://schemas.microsoft.com/office/drawing/2014/main" id="{1F074BA9-6B42-0D0E-0698-1D0C4EAE0B3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25" name="AutoShape 26">
          <a:extLst>
            <a:ext uri="{FF2B5EF4-FFF2-40B4-BE49-F238E27FC236}">
              <a16:creationId xmlns:a16="http://schemas.microsoft.com/office/drawing/2014/main" id="{B1F000C8-DB31-B437-81B7-41AE24ACF16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26" name="AutoShape 24">
          <a:extLst>
            <a:ext uri="{FF2B5EF4-FFF2-40B4-BE49-F238E27FC236}">
              <a16:creationId xmlns:a16="http://schemas.microsoft.com/office/drawing/2014/main" id="{C12135A8-3538-EDA9-49B9-5FD99CB41F1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27" name="AutoShape 22">
          <a:extLst>
            <a:ext uri="{FF2B5EF4-FFF2-40B4-BE49-F238E27FC236}">
              <a16:creationId xmlns:a16="http://schemas.microsoft.com/office/drawing/2014/main" id="{3CA7AD59-37C0-1096-CB15-8BAF47795C2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28" name="AutoShape 20">
          <a:extLst>
            <a:ext uri="{FF2B5EF4-FFF2-40B4-BE49-F238E27FC236}">
              <a16:creationId xmlns:a16="http://schemas.microsoft.com/office/drawing/2014/main" id="{5024F748-1D8B-728B-FC33-41106DF3F2E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29" name="AutoShape 18">
          <a:extLst>
            <a:ext uri="{FF2B5EF4-FFF2-40B4-BE49-F238E27FC236}">
              <a16:creationId xmlns:a16="http://schemas.microsoft.com/office/drawing/2014/main" id="{97CB975E-893F-7EB3-9BB6-BEA1559626B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30" name="AutoShape 16">
          <a:extLst>
            <a:ext uri="{FF2B5EF4-FFF2-40B4-BE49-F238E27FC236}">
              <a16:creationId xmlns:a16="http://schemas.microsoft.com/office/drawing/2014/main" id="{705D7E31-2ABB-206E-5D9C-0FAA6EBF74B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31" name="AutoShape 14">
          <a:extLst>
            <a:ext uri="{FF2B5EF4-FFF2-40B4-BE49-F238E27FC236}">
              <a16:creationId xmlns:a16="http://schemas.microsoft.com/office/drawing/2014/main" id="{8EE4193E-08D2-6016-FEE7-C385B2F156E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32" name="AutoShape 12">
          <a:extLst>
            <a:ext uri="{FF2B5EF4-FFF2-40B4-BE49-F238E27FC236}">
              <a16:creationId xmlns:a16="http://schemas.microsoft.com/office/drawing/2014/main" id="{C3CF3FFD-2D67-630C-680A-A56A927A252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33" name="AutoShape 10">
          <a:extLst>
            <a:ext uri="{FF2B5EF4-FFF2-40B4-BE49-F238E27FC236}">
              <a16:creationId xmlns:a16="http://schemas.microsoft.com/office/drawing/2014/main" id="{57F1FBE9-4616-FE82-500C-DD337EFF30F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34" name="AutoShape 8">
          <a:extLst>
            <a:ext uri="{FF2B5EF4-FFF2-40B4-BE49-F238E27FC236}">
              <a16:creationId xmlns:a16="http://schemas.microsoft.com/office/drawing/2014/main" id="{DFA8D4BD-4151-C9C7-BC7D-9603560D658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35" name="AutoShape 6">
          <a:extLst>
            <a:ext uri="{FF2B5EF4-FFF2-40B4-BE49-F238E27FC236}">
              <a16:creationId xmlns:a16="http://schemas.microsoft.com/office/drawing/2014/main" id="{4F67E71B-C702-BB5A-0E4C-7A1223461B6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36" name="AutoShape 4">
          <a:extLst>
            <a:ext uri="{FF2B5EF4-FFF2-40B4-BE49-F238E27FC236}">
              <a16:creationId xmlns:a16="http://schemas.microsoft.com/office/drawing/2014/main" id="{2D414357-3D14-3A50-8578-2D6ACAC6F9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37" name="AutoShape 2">
          <a:extLst>
            <a:ext uri="{FF2B5EF4-FFF2-40B4-BE49-F238E27FC236}">
              <a16:creationId xmlns:a16="http://schemas.microsoft.com/office/drawing/2014/main" id="{5D4DA166-87A4-02A3-2AA3-5ACB64862C1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2" name="AutoShape 50">
          <a:extLst>
            <a:ext uri="{FF2B5EF4-FFF2-40B4-BE49-F238E27FC236}">
              <a16:creationId xmlns:a16="http://schemas.microsoft.com/office/drawing/2014/main" id="{34F82EEC-E9AB-D8D6-0056-D95E678C4B5F}"/>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38" name="AutoShape 48">
          <a:extLst>
            <a:ext uri="{FF2B5EF4-FFF2-40B4-BE49-F238E27FC236}">
              <a16:creationId xmlns:a16="http://schemas.microsoft.com/office/drawing/2014/main" id="{96F3AAFB-68CC-88BF-EA98-7C9BC5FA6777}"/>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39" name="AutoShape 46">
          <a:extLst>
            <a:ext uri="{FF2B5EF4-FFF2-40B4-BE49-F238E27FC236}">
              <a16:creationId xmlns:a16="http://schemas.microsoft.com/office/drawing/2014/main" id="{2D68A506-8044-61DE-6141-41C98FA39B2A}"/>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40" name="AutoShape 44">
          <a:extLst>
            <a:ext uri="{FF2B5EF4-FFF2-40B4-BE49-F238E27FC236}">
              <a16:creationId xmlns:a16="http://schemas.microsoft.com/office/drawing/2014/main" id="{33C390D2-3903-C6C5-53B2-A4A08074C2F1}"/>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41" name="AutoShape 42">
          <a:extLst>
            <a:ext uri="{FF2B5EF4-FFF2-40B4-BE49-F238E27FC236}">
              <a16:creationId xmlns:a16="http://schemas.microsoft.com/office/drawing/2014/main" id="{5C905E3E-E613-5B39-8FA7-3AFBB5953C7A}"/>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42" name="AutoShape 40">
          <a:extLst>
            <a:ext uri="{FF2B5EF4-FFF2-40B4-BE49-F238E27FC236}">
              <a16:creationId xmlns:a16="http://schemas.microsoft.com/office/drawing/2014/main" id="{71BA360B-3BBD-E774-CE16-5D7C5C5F519D}"/>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43" name="AutoShape 38">
          <a:extLst>
            <a:ext uri="{FF2B5EF4-FFF2-40B4-BE49-F238E27FC236}">
              <a16:creationId xmlns:a16="http://schemas.microsoft.com/office/drawing/2014/main" id="{90C35311-4286-0042-056C-15389C3C2690}"/>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44" name="AutoShape 36">
          <a:extLst>
            <a:ext uri="{FF2B5EF4-FFF2-40B4-BE49-F238E27FC236}">
              <a16:creationId xmlns:a16="http://schemas.microsoft.com/office/drawing/2014/main" id="{E1B96A3F-BBDC-5B55-A5F1-94B72954E98A}"/>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45" name="AutoShape 34">
          <a:extLst>
            <a:ext uri="{FF2B5EF4-FFF2-40B4-BE49-F238E27FC236}">
              <a16:creationId xmlns:a16="http://schemas.microsoft.com/office/drawing/2014/main" id="{0F92F72B-34A4-B926-3946-F2FFEA1295C0}"/>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46" name="AutoShape 32">
          <a:extLst>
            <a:ext uri="{FF2B5EF4-FFF2-40B4-BE49-F238E27FC236}">
              <a16:creationId xmlns:a16="http://schemas.microsoft.com/office/drawing/2014/main" id="{2A0656E2-5AB1-69F8-C188-851D528B04A1}"/>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47" name="AutoShape 30">
          <a:extLst>
            <a:ext uri="{FF2B5EF4-FFF2-40B4-BE49-F238E27FC236}">
              <a16:creationId xmlns:a16="http://schemas.microsoft.com/office/drawing/2014/main" id="{B3CF5ED2-48DC-E785-9DB2-C5FB4E60CCE5}"/>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48" name="AutoShape 28">
          <a:extLst>
            <a:ext uri="{FF2B5EF4-FFF2-40B4-BE49-F238E27FC236}">
              <a16:creationId xmlns:a16="http://schemas.microsoft.com/office/drawing/2014/main" id="{0485D390-E366-1E21-DA3B-7026FE2345FC}"/>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49" name="AutoShape 26">
          <a:extLst>
            <a:ext uri="{FF2B5EF4-FFF2-40B4-BE49-F238E27FC236}">
              <a16:creationId xmlns:a16="http://schemas.microsoft.com/office/drawing/2014/main" id="{F1E9C46B-CCC9-0703-28B2-B63267AB6E84}"/>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50" name="AutoShape 24">
          <a:extLst>
            <a:ext uri="{FF2B5EF4-FFF2-40B4-BE49-F238E27FC236}">
              <a16:creationId xmlns:a16="http://schemas.microsoft.com/office/drawing/2014/main" id="{F98EAF10-ACBB-9B0A-D4B0-8FBBE29DBCBE}"/>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51" name="AutoShape 22">
          <a:extLst>
            <a:ext uri="{FF2B5EF4-FFF2-40B4-BE49-F238E27FC236}">
              <a16:creationId xmlns:a16="http://schemas.microsoft.com/office/drawing/2014/main" id="{0898965A-9D57-F7EE-C1BF-51BC7DB58D06}"/>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52" name="AutoShape 20">
          <a:extLst>
            <a:ext uri="{FF2B5EF4-FFF2-40B4-BE49-F238E27FC236}">
              <a16:creationId xmlns:a16="http://schemas.microsoft.com/office/drawing/2014/main" id="{17E0C195-F144-B54D-2BD6-5B28D1F85DB2}"/>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53" name="AutoShape 18">
          <a:extLst>
            <a:ext uri="{FF2B5EF4-FFF2-40B4-BE49-F238E27FC236}">
              <a16:creationId xmlns:a16="http://schemas.microsoft.com/office/drawing/2014/main" id="{4DB6D4A9-DFF5-FABE-FD96-FD5D6A6CC941}"/>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54" name="AutoShape 16">
          <a:extLst>
            <a:ext uri="{FF2B5EF4-FFF2-40B4-BE49-F238E27FC236}">
              <a16:creationId xmlns:a16="http://schemas.microsoft.com/office/drawing/2014/main" id="{5650CE37-2DD0-49CE-7C8D-E995008665CD}"/>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55" name="AutoShape 14">
          <a:extLst>
            <a:ext uri="{FF2B5EF4-FFF2-40B4-BE49-F238E27FC236}">
              <a16:creationId xmlns:a16="http://schemas.microsoft.com/office/drawing/2014/main" id="{6342ECE1-1DF5-55E6-B3DE-8D0C96BB1D60}"/>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56" name="AutoShape 12">
          <a:extLst>
            <a:ext uri="{FF2B5EF4-FFF2-40B4-BE49-F238E27FC236}">
              <a16:creationId xmlns:a16="http://schemas.microsoft.com/office/drawing/2014/main" id="{05267FB0-3990-AF3F-F404-73BA6ED96C97}"/>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57" name="AutoShape 10">
          <a:extLst>
            <a:ext uri="{FF2B5EF4-FFF2-40B4-BE49-F238E27FC236}">
              <a16:creationId xmlns:a16="http://schemas.microsoft.com/office/drawing/2014/main" id="{4D6BC0DE-2559-701A-D2FC-0DFBD4FFA4B9}"/>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58" name="AutoShape 8">
          <a:extLst>
            <a:ext uri="{FF2B5EF4-FFF2-40B4-BE49-F238E27FC236}">
              <a16:creationId xmlns:a16="http://schemas.microsoft.com/office/drawing/2014/main" id="{2845F451-05E2-D826-0450-0D7517AB4C25}"/>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59" name="AutoShape 6">
          <a:extLst>
            <a:ext uri="{FF2B5EF4-FFF2-40B4-BE49-F238E27FC236}">
              <a16:creationId xmlns:a16="http://schemas.microsoft.com/office/drawing/2014/main" id="{B6F32CBF-3CA9-F075-4A22-A899641511C0}"/>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60" name="AutoShape 4">
          <a:extLst>
            <a:ext uri="{FF2B5EF4-FFF2-40B4-BE49-F238E27FC236}">
              <a16:creationId xmlns:a16="http://schemas.microsoft.com/office/drawing/2014/main" id="{D09EF437-EE02-5852-3329-BE2C94C46D26}"/>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61" name="AutoShape 2">
          <a:extLst>
            <a:ext uri="{FF2B5EF4-FFF2-40B4-BE49-F238E27FC236}">
              <a16:creationId xmlns:a16="http://schemas.microsoft.com/office/drawing/2014/main" id="{CA812D57-91FE-3842-15DF-AD510DDF4D23}"/>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62" name="AutoShape 50">
          <a:extLst>
            <a:ext uri="{FF2B5EF4-FFF2-40B4-BE49-F238E27FC236}">
              <a16:creationId xmlns:a16="http://schemas.microsoft.com/office/drawing/2014/main" id="{72D997AE-44CC-C07A-7E57-E135D48C4162}"/>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63" name="AutoShape 48">
          <a:extLst>
            <a:ext uri="{FF2B5EF4-FFF2-40B4-BE49-F238E27FC236}">
              <a16:creationId xmlns:a16="http://schemas.microsoft.com/office/drawing/2014/main" id="{7F151A27-3739-A715-5C21-A721FA2DFE65}"/>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64" name="AutoShape 46">
          <a:extLst>
            <a:ext uri="{FF2B5EF4-FFF2-40B4-BE49-F238E27FC236}">
              <a16:creationId xmlns:a16="http://schemas.microsoft.com/office/drawing/2014/main" id="{F48FC191-79C0-DA77-55A6-3E8DB73DA3C5}"/>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65" name="AutoShape 44">
          <a:extLst>
            <a:ext uri="{FF2B5EF4-FFF2-40B4-BE49-F238E27FC236}">
              <a16:creationId xmlns:a16="http://schemas.microsoft.com/office/drawing/2014/main" id="{CADFA19D-16C2-C8CB-A86C-295F2CC379BE}"/>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66" name="AutoShape 42">
          <a:extLst>
            <a:ext uri="{FF2B5EF4-FFF2-40B4-BE49-F238E27FC236}">
              <a16:creationId xmlns:a16="http://schemas.microsoft.com/office/drawing/2014/main" id="{BEEB691E-0859-9977-CFC7-8C9010D2F5A4}"/>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67" name="AutoShape 40">
          <a:extLst>
            <a:ext uri="{FF2B5EF4-FFF2-40B4-BE49-F238E27FC236}">
              <a16:creationId xmlns:a16="http://schemas.microsoft.com/office/drawing/2014/main" id="{02B7DD66-AC2E-78C5-BCCC-C9261F6A437E}"/>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68" name="AutoShape 38">
          <a:extLst>
            <a:ext uri="{FF2B5EF4-FFF2-40B4-BE49-F238E27FC236}">
              <a16:creationId xmlns:a16="http://schemas.microsoft.com/office/drawing/2014/main" id="{90B5BCAA-D334-0E17-7699-C67464E2947A}"/>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69" name="AutoShape 36">
          <a:extLst>
            <a:ext uri="{FF2B5EF4-FFF2-40B4-BE49-F238E27FC236}">
              <a16:creationId xmlns:a16="http://schemas.microsoft.com/office/drawing/2014/main" id="{5F5E79AC-933B-1D72-7EB9-B5E5AEF8E46F}"/>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70" name="AutoShape 34">
          <a:extLst>
            <a:ext uri="{FF2B5EF4-FFF2-40B4-BE49-F238E27FC236}">
              <a16:creationId xmlns:a16="http://schemas.microsoft.com/office/drawing/2014/main" id="{EB037BF6-5209-B1DC-C370-0E53DE66DD60}"/>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71" name="AutoShape 32">
          <a:extLst>
            <a:ext uri="{FF2B5EF4-FFF2-40B4-BE49-F238E27FC236}">
              <a16:creationId xmlns:a16="http://schemas.microsoft.com/office/drawing/2014/main" id="{20093AA9-55F0-571C-68CF-10946EAE186D}"/>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72" name="AutoShape 30">
          <a:extLst>
            <a:ext uri="{FF2B5EF4-FFF2-40B4-BE49-F238E27FC236}">
              <a16:creationId xmlns:a16="http://schemas.microsoft.com/office/drawing/2014/main" id="{99F36903-D880-D19C-C85B-F381EB9E51EA}"/>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73" name="AutoShape 28">
          <a:extLst>
            <a:ext uri="{FF2B5EF4-FFF2-40B4-BE49-F238E27FC236}">
              <a16:creationId xmlns:a16="http://schemas.microsoft.com/office/drawing/2014/main" id="{ECDCB164-23F6-8E28-D05A-419D54B54502}"/>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74" name="AutoShape 26">
          <a:extLst>
            <a:ext uri="{FF2B5EF4-FFF2-40B4-BE49-F238E27FC236}">
              <a16:creationId xmlns:a16="http://schemas.microsoft.com/office/drawing/2014/main" id="{405599F2-5A78-F260-9A78-8B583B6398D8}"/>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75" name="AutoShape 24">
          <a:extLst>
            <a:ext uri="{FF2B5EF4-FFF2-40B4-BE49-F238E27FC236}">
              <a16:creationId xmlns:a16="http://schemas.microsoft.com/office/drawing/2014/main" id="{56F2F868-A821-E2B7-30FB-AAE7CFF12CCB}"/>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76" name="AutoShape 22">
          <a:extLst>
            <a:ext uri="{FF2B5EF4-FFF2-40B4-BE49-F238E27FC236}">
              <a16:creationId xmlns:a16="http://schemas.microsoft.com/office/drawing/2014/main" id="{99701ED5-3712-4895-E2FC-CE1CBF896C91}"/>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77" name="AutoShape 20">
          <a:extLst>
            <a:ext uri="{FF2B5EF4-FFF2-40B4-BE49-F238E27FC236}">
              <a16:creationId xmlns:a16="http://schemas.microsoft.com/office/drawing/2014/main" id="{812AB1BA-040A-BC49-608D-4F38B68A4780}"/>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78" name="AutoShape 18">
          <a:extLst>
            <a:ext uri="{FF2B5EF4-FFF2-40B4-BE49-F238E27FC236}">
              <a16:creationId xmlns:a16="http://schemas.microsoft.com/office/drawing/2014/main" id="{5D392B7B-74B8-8A1F-4A5F-871300597549}"/>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79" name="AutoShape 16">
          <a:extLst>
            <a:ext uri="{FF2B5EF4-FFF2-40B4-BE49-F238E27FC236}">
              <a16:creationId xmlns:a16="http://schemas.microsoft.com/office/drawing/2014/main" id="{9157E45C-9B79-AC16-A755-585726CACE74}"/>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80" name="AutoShape 14">
          <a:extLst>
            <a:ext uri="{FF2B5EF4-FFF2-40B4-BE49-F238E27FC236}">
              <a16:creationId xmlns:a16="http://schemas.microsoft.com/office/drawing/2014/main" id="{E236B386-F8E5-8342-4464-A2193BFE01D2}"/>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81" name="AutoShape 12">
          <a:extLst>
            <a:ext uri="{FF2B5EF4-FFF2-40B4-BE49-F238E27FC236}">
              <a16:creationId xmlns:a16="http://schemas.microsoft.com/office/drawing/2014/main" id="{532A1910-534B-1066-5A1F-F2DD64552A7C}"/>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82" name="AutoShape 10">
          <a:extLst>
            <a:ext uri="{FF2B5EF4-FFF2-40B4-BE49-F238E27FC236}">
              <a16:creationId xmlns:a16="http://schemas.microsoft.com/office/drawing/2014/main" id="{1251CF12-69B7-444C-41E3-1FFA49945603}"/>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83" name="AutoShape 8">
          <a:extLst>
            <a:ext uri="{FF2B5EF4-FFF2-40B4-BE49-F238E27FC236}">
              <a16:creationId xmlns:a16="http://schemas.microsoft.com/office/drawing/2014/main" id="{8BC10820-0689-2918-7DA9-538E33F250FE}"/>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84" name="AutoShape 6">
          <a:extLst>
            <a:ext uri="{FF2B5EF4-FFF2-40B4-BE49-F238E27FC236}">
              <a16:creationId xmlns:a16="http://schemas.microsoft.com/office/drawing/2014/main" id="{B90932C3-B011-73DD-F8A9-F069E272B347}"/>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85" name="AutoShape 4">
          <a:extLst>
            <a:ext uri="{FF2B5EF4-FFF2-40B4-BE49-F238E27FC236}">
              <a16:creationId xmlns:a16="http://schemas.microsoft.com/office/drawing/2014/main" id="{D2A2C763-4370-2060-2E8D-22831EAD0590}"/>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86" name="AutoShape 2">
          <a:extLst>
            <a:ext uri="{FF2B5EF4-FFF2-40B4-BE49-F238E27FC236}">
              <a16:creationId xmlns:a16="http://schemas.microsoft.com/office/drawing/2014/main" id="{DC943575-9E9A-48E8-ABD7-A05781324E75}"/>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87" name="AutoShape 50">
          <a:extLst>
            <a:ext uri="{FF2B5EF4-FFF2-40B4-BE49-F238E27FC236}">
              <a16:creationId xmlns:a16="http://schemas.microsoft.com/office/drawing/2014/main" id="{29635328-8250-8772-E642-D076D643C1F4}"/>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88" name="AutoShape 48">
          <a:extLst>
            <a:ext uri="{FF2B5EF4-FFF2-40B4-BE49-F238E27FC236}">
              <a16:creationId xmlns:a16="http://schemas.microsoft.com/office/drawing/2014/main" id="{CB71B1F9-76E8-5D77-3216-6A869BC47D87}"/>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89" name="AutoShape 46">
          <a:extLst>
            <a:ext uri="{FF2B5EF4-FFF2-40B4-BE49-F238E27FC236}">
              <a16:creationId xmlns:a16="http://schemas.microsoft.com/office/drawing/2014/main" id="{E101B3B5-FD7D-AA12-3110-B926E0378F60}"/>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90" name="AutoShape 44">
          <a:extLst>
            <a:ext uri="{FF2B5EF4-FFF2-40B4-BE49-F238E27FC236}">
              <a16:creationId xmlns:a16="http://schemas.microsoft.com/office/drawing/2014/main" id="{F682DACC-489D-1196-A76E-6EB18BD959BA}"/>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91" name="AutoShape 42">
          <a:extLst>
            <a:ext uri="{FF2B5EF4-FFF2-40B4-BE49-F238E27FC236}">
              <a16:creationId xmlns:a16="http://schemas.microsoft.com/office/drawing/2014/main" id="{B87BEC5B-B461-5CB9-D91F-D63FDB1B09D0}"/>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92" name="AutoShape 40">
          <a:extLst>
            <a:ext uri="{FF2B5EF4-FFF2-40B4-BE49-F238E27FC236}">
              <a16:creationId xmlns:a16="http://schemas.microsoft.com/office/drawing/2014/main" id="{CF26BA68-3704-F0F0-6647-27131D007F9A}"/>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93" name="AutoShape 38">
          <a:extLst>
            <a:ext uri="{FF2B5EF4-FFF2-40B4-BE49-F238E27FC236}">
              <a16:creationId xmlns:a16="http://schemas.microsoft.com/office/drawing/2014/main" id="{7E885C21-5EAF-A3CC-A9DB-F61B89D38504}"/>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94" name="AutoShape 36">
          <a:extLst>
            <a:ext uri="{FF2B5EF4-FFF2-40B4-BE49-F238E27FC236}">
              <a16:creationId xmlns:a16="http://schemas.microsoft.com/office/drawing/2014/main" id="{57270E7E-19B5-219A-54E8-1DCA13527FCF}"/>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95" name="AutoShape 34">
          <a:extLst>
            <a:ext uri="{FF2B5EF4-FFF2-40B4-BE49-F238E27FC236}">
              <a16:creationId xmlns:a16="http://schemas.microsoft.com/office/drawing/2014/main" id="{3A77174B-F664-5AD9-BAD6-77C6AA21B85B}"/>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96" name="AutoShape 32">
          <a:extLst>
            <a:ext uri="{FF2B5EF4-FFF2-40B4-BE49-F238E27FC236}">
              <a16:creationId xmlns:a16="http://schemas.microsoft.com/office/drawing/2014/main" id="{3AE1B025-F9A4-DAB2-48C0-241CF4DD1E33}"/>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97" name="AutoShape 30">
          <a:extLst>
            <a:ext uri="{FF2B5EF4-FFF2-40B4-BE49-F238E27FC236}">
              <a16:creationId xmlns:a16="http://schemas.microsoft.com/office/drawing/2014/main" id="{636F5C06-B236-B5FB-406A-F6561802CF18}"/>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98" name="AutoShape 28">
          <a:extLst>
            <a:ext uri="{FF2B5EF4-FFF2-40B4-BE49-F238E27FC236}">
              <a16:creationId xmlns:a16="http://schemas.microsoft.com/office/drawing/2014/main" id="{D6F0E384-9582-709F-7E87-57A241BC0225}"/>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199" name="AutoShape 26">
          <a:extLst>
            <a:ext uri="{FF2B5EF4-FFF2-40B4-BE49-F238E27FC236}">
              <a16:creationId xmlns:a16="http://schemas.microsoft.com/office/drawing/2014/main" id="{B7E3C6D9-1786-1A8A-10CE-6E7673D7025E}"/>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00" name="AutoShape 24">
          <a:extLst>
            <a:ext uri="{FF2B5EF4-FFF2-40B4-BE49-F238E27FC236}">
              <a16:creationId xmlns:a16="http://schemas.microsoft.com/office/drawing/2014/main" id="{5E4CC3E4-BBB7-14EF-2FAC-B5543D946C2E}"/>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01" name="AutoShape 22">
          <a:extLst>
            <a:ext uri="{FF2B5EF4-FFF2-40B4-BE49-F238E27FC236}">
              <a16:creationId xmlns:a16="http://schemas.microsoft.com/office/drawing/2014/main" id="{FFA44C56-761E-D6C0-7E18-A09EF4F35DFC}"/>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02" name="AutoShape 20">
          <a:extLst>
            <a:ext uri="{FF2B5EF4-FFF2-40B4-BE49-F238E27FC236}">
              <a16:creationId xmlns:a16="http://schemas.microsoft.com/office/drawing/2014/main" id="{14051BDA-9C46-AAC2-8573-099C19417813}"/>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03" name="AutoShape 18">
          <a:extLst>
            <a:ext uri="{FF2B5EF4-FFF2-40B4-BE49-F238E27FC236}">
              <a16:creationId xmlns:a16="http://schemas.microsoft.com/office/drawing/2014/main" id="{7E47D506-8311-48D7-92C9-A14547273F01}"/>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04" name="AutoShape 16">
          <a:extLst>
            <a:ext uri="{FF2B5EF4-FFF2-40B4-BE49-F238E27FC236}">
              <a16:creationId xmlns:a16="http://schemas.microsoft.com/office/drawing/2014/main" id="{CD2043C3-CCF2-177B-437C-A61A198FB42F}"/>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05" name="AutoShape 14">
          <a:extLst>
            <a:ext uri="{FF2B5EF4-FFF2-40B4-BE49-F238E27FC236}">
              <a16:creationId xmlns:a16="http://schemas.microsoft.com/office/drawing/2014/main" id="{42EE7A76-F12F-C5B6-4042-BA59D51E366F}"/>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06" name="AutoShape 12">
          <a:extLst>
            <a:ext uri="{FF2B5EF4-FFF2-40B4-BE49-F238E27FC236}">
              <a16:creationId xmlns:a16="http://schemas.microsoft.com/office/drawing/2014/main" id="{E521D6D5-FA26-1463-2207-6E5BF76F19F5}"/>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07" name="AutoShape 10">
          <a:extLst>
            <a:ext uri="{FF2B5EF4-FFF2-40B4-BE49-F238E27FC236}">
              <a16:creationId xmlns:a16="http://schemas.microsoft.com/office/drawing/2014/main" id="{05E0BA99-DBC0-9EB7-6DA0-5F361AA8684C}"/>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08" name="AutoShape 8">
          <a:extLst>
            <a:ext uri="{FF2B5EF4-FFF2-40B4-BE49-F238E27FC236}">
              <a16:creationId xmlns:a16="http://schemas.microsoft.com/office/drawing/2014/main" id="{C7E78E5B-2551-196F-5DC8-B69034E671C0}"/>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09" name="AutoShape 6">
          <a:extLst>
            <a:ext uri="{FF2B5EF4-FFF2-40B4-BE49-F238E27FC236}">
              <a16:creationId xmlns:a16="http://schemas.microsoft.com/office/drawing/2014/main" id="{D818CD26-E565-7F7D-0691-6BF9092CA3BB}"/>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10" name="AutoShape 4">
          <a:extLst>
            <a:ext uri="{FF2B5EF4-FFF2-40B4-BE49-F238E27FC236}">
              <a16:creationId xmlns:a16="http://schemas.microsoft.com/office/drawing/2014/main" id="{7C61ACDD-1B80-47B6-2564-12B43033BDFE}"/>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11" name="AutoShape 2">
          <a:extLst>
            <a:ext uri="{FF2B5EF4-FFF2-40B4-BE49-F238E27FC236}">
              <a16:creationId xmlns:a16="http://schemas.microsoft.com/office/drawing/2014/main" id="{6D06D07C-C0AE-9C7B-42C4-4ACE070E2592}"/>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12" name="AutoShape 50">
          <a:extLst>
            <a:ext uri="{FF2B5EF4-FFF2-40B4-BE49-F238E27FC236}">
              <a16:creationId xmlns:a16="http://schemas.microsoft.com/office/drawing/2014/main" id="{8036D5A0-62F8-640D-6C8D-763258869C7C}"/>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13" name="AutoShape 48">
          <a:extLst>
            <a:ext uri="{FF2B5EF4-FFF2-40B4-BE49-F238E27FC236}">
              <a16:creationId xmlns:a16="http://schemas.microsoft.com/office/drawing/2014/main" id="{D32221EE-F13C-F680-33C6-5F136F903FB8}"/>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14" name="AutoShape 46">
          <a:extLst>
            <a:ext uri="{FF2B5EF4-FFF2-40B4-BE49-F238E27FC236}">
              <a16:creationId xmlns:a16="http://schemas.microsoft.com/office/drawing/2014/main" id="{470343E3-011E-A6B9-7C36-515CCFF32154}"/>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15" name="AutoShape 44">
          <a:extLst>
            <a:ext uri="{FF2B5EF4-FFF2-40B4-BE49-F238E27FC236}">
              <a16:creationId xmlns:a16="http://schemas.microsoft.com/office/drawing/2014/main" id="{B7CB8D28-52AF-B76F-1ED7-6116217729D2}"/>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16" name="AutoShape 42">
          <a:extLst>
            <a:ext uri="{FF2B5EF4-FFF2-40B4-BE49-F238E27FC236}">
              <a16:creationId xmlns:a16="http://schemas.microsoft.com/office/drawing/2014/main" id="{43F1B00C-8F6E-748D-9530-151E294C4B85}"/>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17" name="AutoShape 40">
          <a:extLst>
            <a:ext uri="{FF2B5EF4-FFF2-40B4-BE49-F238E27FC236}">
              <a16:creationId xmlns:a16="http://schemas.microsoft.com/office/drawing/2014/main" id="{6AEEB2C9-0BC1-51E4-9A2F-FBB8A3418E4E}"/>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18" name="AutoShape 38">
          <a:extLst>
            <a:ext uri="{FF2B5EF4-FFF2-40B4-BE49-F238E27FC236}">
              <a16:creationId xmlns:a16="http://schemas.microsoft.com/office/drawing/2014/main" id="{19AE97A8-DA82-89A2-1979-6B9D7DC4E374}"/>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19" name="AutoShape 36">
          <a:extLst>
            <a:ext uri="{FF2B5EF4-FFF2-40B4-BE49-F238E27FC236}">
              <a16:creationId xmlns:a16="http://schemas.microsoft.com/office/drawing/2014/main" id="{09E1D46E-3661-EB02-2F63-EF20CBB43449}"/>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20" name="AutoShape 34">
          <a:extLst>
            <a:ext uri="{FF2B5EF4-FFF2-40B4-BE49-F238E27FC236}">
              <a16:creationId xmlns:a16="http://schemas.microsoft.com/office/drawing/2014/main" id="{CE23AA71-650B-8490-420B-B1799FBBE1B3}"/>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21" name="AutoShape 32">
          <a:extLst>
            <a:ext uri="{FF2B5EF4-FFF2-40B4-BE49-F238E27FC236}">
              <a16:creationId xmlns:a16="http://schemas.microsoft.com/office/drawing/2014/main" id="{DA4FE69F-6F7F-4D84-3464-7C7521F14F7C}"/>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22" name="AutoShape 30">
          <a:extLst>
            <a:ext uri="{FF2B5EF4-FFF2-40B4-BE49-F238E27FC236}">
              <a16:creationId xmlns:a16="http://schemas.microsoft.com/office/drawing/2014/main" id="{EEE5A669-72FA-CD56-6879-DA27210DDC1D}"/>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23" name="AutoShape 28">
          <a:extLst>
            <a:ext uri="{FF2B5EF4-FFF2-40B4-BE49-F238E27FC236}">
              <a16:creationId xmlns:a16="http://schemas.microsoft.com/office/drawing/2014/main" id="{5A171363-4CE7-DB61-AA26-4E70C3D14F76}"/>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24" name="AutoShape 26">
          <a:extLst>
            <a:ext uri="{FF2B5EF4-FFF2-40B4-BE49-F238E27FC236}">
              <a16:creationId xmlns:a16="http://schemas.microsoft.com/office/drawing/2014/main" id="{885348DA-71CC-5314-FB67-D815C01A702A}"/>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25" name="AutoShape 24">
          <a:extLst>
            <a:ext uri="{FF2B5EF4-FFF2-40B4-BE49-F238E27FC236}">
              <a16:creationId xmlns:a16="http://schemas.microsoft.com/office/drawing/2014/main" id="{DEF6C664-7330-E173-BDBA-5B8A3EBCDEDD}"/>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26" name="AutoShape 22">
          <a:extLst>
            <a:ext uri="{FF2B5EF4-FFF2-40B4-BE49-F238E27FC236}">
              <a16:creationId xmlns:a16="http://schemas.microsoft.com/office/drawing/2014/main" id="{3AEB2E73-C81E-F08E-D1A1-C74570D5372F}"/>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27" name="AutoShape 20">
          <a:extLst>
            <a:ext uri="{FF2B5EF4-FFF2-40B4-BE49-F238E27FC236}">
              <a16:creationId xmlns:a16="http://schemas.microsoft.com/office/drawing/2014/main" id="{0ADFD918-3604-836B-1C8F-BD04A294A837}"/>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28" name="AutoShape 18">
          <a:extLst>
            <a:ext uri="{FF2B5EF4-FFF2-40B4-BE49-F238E27FC236}">
              <a16:creationId xmlns:a16="http://schemas.microsoft.com/office/drawing/2014/main" id="{0626A0A2-FD20-285F-3849-6E32EFB5B29D}"/>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29" name="AutoShape 16">
          <a:extLst>
            <a:ext uri="{FF2B5EF4-FFF2-40B4-BE49-F238E27FC236}">
              <a16:creationId xmlns:a16="http://schemas.microsoft.com/office/drawing/2014/main" id="{3E9415F5-2780-12D8-7625-B161DA8A5378}"/>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30" name="AutoShape 14">
          <a:extLst>
            <a:ext uri="{FF2B5EF4-FFF2-40B4-BE49-F238E27FC236}">
              <a16:creationId xmlns:a16="http://schemas.microsoft.com/office/drawing/2014/main" id="{21D7107B-E2E9-53E7-78B8-0BA7D7391458}"/>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31" name="AutoShape 12">
          <a:extLst>
            <a:ext uri="{FF2B5EF4-FFF2-40B4-BE49-F238E27FC236}">
              <a16:creationId xmlns:a16="http://schemas.microsoft.com/office/drawing/2014/main" id="{FE17F8D1-DE9E-3564-A713-0225A57DE68E}"/>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32" name="AutoShape 10">
          <a:extLst>
            <a:ext uri="{FF2B5EF4-FFF2-40B4-BE49-F238E27FC236}">
              <a16:creationId xmlns:a16="http://schemas.microsoft.com/office/drawing/2014/main" id="{AA98C175-24DB-4830-6E99-0D787063746C}"/>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33" name="AutoShape 8">
          <a:extLst>
            <a:ext uri="{FF2B5EF4-FFF2-40B4-BE49-F238E27FC236}">
              <a16:creationId xmlns:a16="http://schemas.microsoft.com/office/drawing/2014/main" id="{3FFE90DF-C181-A786-F8F4-BC4276E7DE9F}"/>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34" name="AutoShape 6">
          <a:extLst>
            <a:ext uri="{FF2B5EF4-FFF2-40B4-BE49-F238E27FC236}">
              <a16:creationId xmlns:a16="http://schemas.microsoft.com/office/drawing/2014/main" id="{35ACF9C8-D558-F231-F563-57A4501455FD}"/>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35" name="AutoShape 4">
          <a:extLst>
            <a:ext uri="{FF2B5EF4-FFF2-40B4-BE49-F238E27FC236}">
              <a16:creationId xmlns:a16="http://schemas.microsoft.com/office/drawing/2014/main" id="{3B9CB2D8-ED5E-51B8-B5C0-B815E26B2B17}"/>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23</xdr:col>
      <xdr:colOff>441960</xdr:colOff>
      <xdr:row>62</xdr:row>
      <xdr:rowOff>160020</xdr:rowOff>
    </xdr:to>
    <xdr:sp macro="" textlink="">
      <xdr:nvSpPr>
        <xdr:cNvPr id="1236" name="AutoShape 2">
          <a:extLst>
            <a:ext uri="{FF2B5EF4-FFF2-40B4-BE49-F238E27FC236}">
              <a16:creationId xmlns:a16="http://schemas.microsoft.com/office/drawing/2014/main" id="{39D47639-4E92-8837-6AC2-55FD48413C21}"/>
            </a:ext>
          </a:extLst>
        </xdr:cNvPr>
        <xdr:cNvSpPr>
          <a:spLocks noChangeArrowheads="1"/>
        </xdr:cNvSpPr>
      </xdr:nvSpPr>
      <xdr:spPr bwMode="auto">
        <a:xfrm>
          <a:off x="0" y="0"/>
          <a:ext cx="9525000" cy="94488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2409825</xdr:colOff>
      <xdr:row>174</xdr:row>
      <xdr:rowOff>114300</xdr:rowOff>
    </xdr:to>
    <xdr:sp macro="" textlink="">
      <xdr:nvSpPr>
        <xdr:cNvPr id="2050" name="_x0000_t202" hidden="1">
          <a:extLst>
            <a:ext uri="{FF2B5EF4-FFF2-40B4-BE49-F238E27FC236}">
              <a16:creationId xmlns:a16="http://schemas.microsoft.com/office/drawing/2014/main" id="{00000000-0008-0000-0100-000002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10</xdr:col>
      <xdr:colOff>2409825</xdr:colOff>
      <xdr:row>174</xdr:row>
      <xdr:rowOff>114300</xdr:rowOff>
    </xdr:to>
    <xdr:sp macro="" textlink="">
      <xdr:nvSpPr>
        <xdr:cNvPr id="4" name="AutoShape 2">
          <a:extLst>
            <a:ext uri="{FF2B5EF4-FFF2-40B4-BE49-F238E27FC236}">
              <a16:creationId xmlns:a16="http://schemas.microsoft.com/office/drawing/2014/main" id="{1F1A621F-3A90-277D-F813-AE01F484D6A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2409825</xdr:colOff>
      <xdr:row>174</xdr:row>
      <xdr:rowOff>114300</xdr:rowOff>
    </xdr:to>
    <xdr:sp macro="" textlink="">
      <xdr:nvSpPr>
        <xdr:cNvPr id="5" name="AutoShape 2">
          <a:extLst>
            <a:ext uri="{FF2B5EF4-FFF2-40B4-BE49-F238E27FC236}">
              <a16:creationId xmlns:a16="http://schemas.microsoft.com/office/drawing/2014/main" id="{A8B4BD82-5677-AA10-BA14-3986C61A320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2409825</xdr:colOff>
      <xdr:row>174</xdr:row>
      <xdr:rowOff>114300</xdr:rowOff>
    </xdr:to>
    <xdr:sp macro="" textlink="">
      <xdr:nvSpPr>
        <xdr:cNvPr id="6" name="AutoShape 2">
          <a:extLst>
            <a:ext uri="{FF2B5EF4-FFF2-40B4-BE49-F238E27FC236}">
              <a16:creationId xmlns:a16="http://schemas.microsoft.com/office/drawing/2014/main" id="{4F8A4C9B-2237-95AC-2397-CBCDA33C500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2409825</xdr:colOff>
      <xdr:row>174</xdr:row>
      <xdr:rowOff>114300</xdr:rowOff>
    </xdr:to>
    <xdr:sp macro="" textlink="">
      <xdr:nvSpPr>
        <xdr:cNvPr id="7" name="AutoShape 2">
          <a:extLst>
            <a:ext uri="{FF2B5EF4-FFF2-40B4-BE49-F238E27FC236}">
              <a16:creationId xmlns:a16="http://schemas.microsoft.com/office/drawing/2014/main" id="{85A8C273-72A8-09CF-2196-C915B0B42B6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2409825</xdr:colOff>
      <xdr:row>174</xdr:row>
      <xdr:rowOff>114300</xdr:rowOff>
    </xdr:to>
    <xdr:sp macro="" textlink="">
      <xdr:nvSpPr>
        <xdr:cNvPr id="8" name="AutoShape 2">
          <a:extLst>
            <a:ext uri="{FF2B5EF4-FFF2-40B4-BE49-F238E27FC236}">
              <a16:creationId xmlns:a16="http://schemas.microsoft.com/office/drawing/2014/main" id="{B43766A0-3066-0AC0-ECE5-772BAEB5A8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2209800</xdr:colOff>
      <xdr:row>174</xdr:row>
      <xdr:rowOff>121920</xdr:rowOff>
    </xdr:to>
    <xdr:sp macro="" textlink="">
      <xdr:nvSpPr>
        <xdr:cNvPr id="9" name="AutoShape 2">
          <a:extLst>
            <a:ext uri="{FF2B5EF4-FFF2-40B4-BE49-F238E27FC236}">
              <a16:creationId xmlns:a16="http://schemas.microsoft.com/office/drawing/2014/main" id="{EAF98DE8-9373-2F5B-7AC2-D73786A908B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2209800</xdr:colOff>
      <xdr:row>174</xdr:row>
      <xdr:rowOff>121920</xdr:rowOff>
    </xdr:to>
    <xdr:sp macro="" textlink="">
      <xdr:nvSpPr>
        <xdr:cNvPr id="2" name="AutoShape 2">
          <a:extLst>
            <a:ext uri="{FF2B5EF4-FFF2-40B4-BE49-F238E27FC236}">
              <a16:creationId xmlns:a16="http://schemas.microsoft.com/office/drawing/2014/main" id="{9B1DF7AF-AB00-2F10-74CF-553F5965E21D}"/>
            </a:ext>
          </a:extLst>
        </xdr:cNvPr>
        <xdr:cNvSpPr>
          <a:spLocks noChangeArrowheads="1"/>
        </xdr:cNvSpPr>
      </xdr:nvSpPr>
      <xdr:spPr bwMode="auto">
        <a:xfrm>
          <a:off x="0" y="0"/>
          <a:ext cx="9525000" cy="7772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2209800</xdr:colOff>
      <xdr:row>174</xdr:row>
      <xdr:rowOff>121920</xdr:rowOff>
    </xdr:to>
    <xdr:sp macro="" textlink="">
      <xdr:nvSpPr>
        <xdr:cNvPr id="3" name="AutoShape 2">
          <a:extLst>
            <a:ext uri="{FF2B5EF4-FFF2-40B4-BE49-F238E27FC236}">
              <a16:creationId xmlns:a16="http://schemas.microsoft.com/office/drawing/2014/main" id="{B21B3A05-7A5C-C834-842C-411F348F4E12}"/>
            </a:ext>
          </a:extLst>
        </xdr:cNvPr>
        <xdr:cNvSpPr>
          <a:spLocks noChangeArrowheads="1"/>
        </xdr:cNvSpPr>
      </xdr:nvSpPr>
      <xdr:spPr bwMode="auto">
        <a:xfrm>
          <a:off x="0" y="0"/>
          <a:ext cx="9525000" cy="7772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2209800</xdr:colOff>
      <xdr:row>174</xdr:row>
      <xdr:rowOff>121920</xdr:rowOff>
    </xdr:to>
    <xdr:sp macro="" textlink="">
      <xdr:nvSpPr>
        <xdr:cNvPr id="10" name="AutoShape 2">
          <a:extLst>
            <a:ext uri="{FF2B5EF4-FFF2-40B4-BE49-F238E27FC236}">
              <a16:creationId xmlns:a16="http://schemas.microsoft.com/office/drawing/2014/main" id="{5FD8007D-1973-5E88-6A77-DD260B09F8BC}"/>
            </a:ext>
          </a:extLst>
        </xdr:cNvPr>
        <xdr:cNvSpPr>
          <a:spLocks noChangeArrowheads="1"/>
        </xdr:cNvSpPr>
      </xdr:nvSpPr>
      <xdr:spPr bwMode="auto">
        <a:xfrm>
          <a:off x="0" y="0"/>
          <a:ext cx="9525000" cy="7772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2209800</xdr:colOff>
      <xdr:row>174</xdr:row>
      <xdr:rowOff>121920</xdr:rowOff>
    </xdr:to>
    <xdr:sp macro="" textlink="">
      <xdr:nvSpPr>
        <xdr:cNvPr id="11" name="AutoShape 2">
          <a:extLst>
            <a:ext uri="{FF2B5EF4-FFF2-40B4-BE49-F238E27FC236}">
              <a16:creationId xmlns:a16="http://schemas.microsoft.com/office/drawing/2014/main" id="{FC21D960-BAB8-3317-F9A5-9F2B03100AC4}"/>
            </a:ext>
          </a:extLst>
        </xdr:cNvPr>
        <xdr:cNvSpPr>
          <a:spLocks noChangeArrowheads="1"/>
        </xdr:cNvSpPr>
      </xdr:nvSpPr>
      <xdr:spPr bwMode="auto">
        <a:xfrm>
          <a:off x="0" y="0"/>
          <a:ext cx="9525000" cy="7772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2209800</xdr:colOff>
      <xdr:row>174</xdr:row>
      <xdr:rowOff>121920</xdr:rowOff>
    </xdr:to>
    <xdr:sp macro="" textlink="">
      <xdr:nvSpPr>
        <xdr:cNvPr id="12" name="AutoShape 2">
          <a:extLst>
            <a:ext uri="{FF2B5EF4-FFF2-40B4-BE49-F238E27FC236}">
              <a16:creationId xmlns:a16="http://schemas.microsoft.com/office/drawing/2014/main" id="{CA635B54-6016-CF11-9A79-85146E285270}"/>
            </a:ext>
          </a:extLst>
        </xdr:cNvPr>
        <xdr:cNvSpPr>
          <a:spLocks noChangeArrowheads="1"/>
        </xdr:cNvSpPr>
      </xdr:nvSpPr>
      <xdr:spPr bwMode="auto">
        <a:xfrm>
          <a:off x="0" y="0"/>
          <a:ext cx="9525000" cy="7772400"/>
        </a:xfrm>
        <a:custGeom>
          <a:avLst/>
          <a:gdLst/>
          <a:ahLst/>
          <a:cxnLst/>
          <a:rect l="0" t="0" r="0" b="0"/>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eb1/Downloads/TRANSLATED/TELECHARGEMENT%20TRSL/afsana.akter/Documents/Afsana/HQ/FLA/DRAFT%20CPB%20FLA%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Total FLA Budget"/>
      <sheetName val="Staff breakdown"/>
      <sheetName val="CP Budget Consolidation"/>
      <sheetName val="Sheet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MK144"/>
  <sheetViews>
    <sheetView showZeros="0" tabSelected="1" zoomScale="90" zoomScaleNormal="90" workbookViewId="0">
      <pane xSplit="7" ySplit="13" topLeftCell="H14" activePane="bottomRight" state="frozen"/>
      <selection pane="topRight" activeCell="H1" sqref="H1"/>
      <selection pane="bottomLeft" activeCell="A79" sqref="A79"/>
      <selection pane="bottomRight" activeCell="J13" sqref="J13"/>
    </sheetView>
  </sheetViews>
  <sheetFormatPr defaultColWidth="8.88671875" defaultRowHeight="13.2" x14ac:dyDescent="0.25"/>
  <cols>
    <col min="1" max="1" width="1.109375" style="7" customWidth="1"/>
    <col min="2" max="2" width="13.33203125" style="8" customWidth="1"/>
    <col min="3" max="6" width="13.33203125" style="9" customWidth="1"/>
    <col min="7" max="7" width="0.88671875" style="7" customWidth="1"/>
    <col min="8" max="8" width="12.109375" style="10" customWidth="1"/>
    <col min="9" max="9" width="0.88671875" style="10" customWidth="1"/>
    <col min="10" max="10" width="12.6640625" style="10" customWidth="1"/>
    <col min="11" max="11" width="0.88671875" style="10" customWidth="1"/>
    <col min="12" max="12" width="10.6640625" style="10" customWidth="1"/>
    <col min="13" max="13" width="0.88671875" style="10" customWidth="1"/>
    <col min="14" max="14" width="10.6640625" style="7" customWidth="1"/>
    <col min="15" max="15" width="0.88671875" style="10" customWidth="1"/>
    <col min="16" max="16" width="12.6640625" style="10" hidden="1" customWidth="1"/>
    <col min="17" max="17" width="0.88671875" style="10" hidden="1" customWidth="1"/>
    <col min="18" max="18" width="10.6640625" style="10" hidden="1" customWidth="1"/>
    <col min="19" max="19" width="0.88671875" style="10" hidden="1" customWidth="1"/>
    <col min="20" max="20" width="10.6640625" style="7" hidden="1" customWidth="1"/>
    <col min="21" max="21" width="1.109375" style="7" hidden="1" customWidth="1"/>
    <col min="22" max="22" width="11.88671875" style="7" customWidth="1"/>
    <col min="23" max="23" width="2" style="7" customWidth="1"/>
    <col min="24" max="24" width="10.6640625" style="7" customWidth="1"/>
    <col min="25" max="25" width="12.6640625" style="7" customWidth="1"/>
    <col min="26" max="27" width="9.6640625" style="7" customWidth="1"/>
    <col min="28" max="107" width="8.88671875" style="7"/>
    <col min="108" max="1025" width="8.88671875" style="10"/>
  </cols>
  <sheetData>
    <row r="1" spans="1:25" x14ac:dyDescent="0.25">
      <c r="A1" s="421"/>
      <c r="B1" s="421"/>
      <c r="C1" s="3"/>
      <c r="D1" s="3"/>
      <c r="E1" s="11"/>
      <c r="F1" s="3"/>
      <c r="G1" s="1"/>
      <c r="H1" s="3"/>
      <c r="I1" s="12"/>
      <c r="J1" s="13"/>
      <c r="K1" s="14"/>
      <c r="L1" s="13"/>
      <c r="M1" s="13"/>
      <c r="N1" s="13"/>
      <c r="O1" s="12"/>
      <c r="P1" s="13"/>
      <c r="Q1" s="14"/>
      <c r="R1" s="13"/>
      <c r="S1" s="13"/>
      <c r="T1" s="13"/>
      <c r="U1" s="13"/>
      <c r="V1" s="13"/>
      <c r="W1" s="13"/>
      <c r="X1" s="13"/>
      <c r="Y1" s="15" t="s">
        <v>291</v>
      </c>
    </row>
    <row r="2" spans="1:25" x14ac:dyDescent="0.25">
      <c r="A2" s="16"/>
      <c r="B2" s="6" t="s">
        <v>0</v>
      </c>
      <c r="C2" s="422" t="s">
        <v>1</v>
      </c>
      <c r="D2" s="422"/>
      <c r="E2" s="422"/>
      <c r="F2" s="3"/>
      <c r="G2" s="1"/>
      <c r="H2" s="13"/>
      <c r="I2" s="13"/>
      <c r="J2" s="13"/>
      <c r="K2" s="13"/>
      <c r="L2" s="13"/>
      <c r="M2" s="13"/>
      <c r="N2" s="13"/>
      <c r="O2" s="13"/>
      <c r="P2" s="13"/>
      <c r="Q2" s="13"/>
      <c r="R2" s="13"/>
      <c r="S2" s="13"/>
      <c r="T2" s="13"/>
      <c r="U2" s="13"/>
      <c r="V2" s="13"/>
      <c r="W2" s="13"/>
      <c r="X2" s="13"/>
      <c r="Y2" s="17"/>
    </row>
    <row r="3" spans="1:25" ht="11.4" customHeight="1" x14ac:dyDescent="0.25">
      <c r="A3" s="16"/>
      <c r="B3" s="423" t="s">
        <v>2</v>
      </c>
      <c r="C3" s="18"/>
      <c r="D3" s="19" t="s">
        <v>3</v>
      </c>
      <c r="E3" s="20"/>
      <c r="F3" s="3"/>
      <c r="G3" s="1"/>
      <c r="H3" s="3"/>
      <c r="I3" s="3"/>
      <c r="J3" s="16"/>
      <c r="K3" s="16"/>
      <c r="L3" s="16"/>
      <c r="M3" s="16"/>
      <c r="N3" s="16"/>
      <c r="O3" s="3"/>
      <c r="P3" s="16"/>
      <c r="Q3" s="16"/>
      <c r="R3" s="16"/>
      <c r="S3" s="16"/>
      <c r="T3" s="16"/>
      <c r="U3" s="16"/>
      <c r="V3" s="16"/>
      <c r="W3" s="16"/>
      <c r="X3" s="16"/>
      <c r="Y3" s="16"/>
    </row>
    <row r="4" spans="1:25" ht="11.4" customHeight="1" x14ac:dyDescent="0.25">
      <c r="A4" s="16"/>
      <c r="B4" s="423"/>
      <c r="C4" s="21"/>
      <c r="D4" s="22" t="s">
        <v>4</v>
      </c>
      <c r="E4" s="23"/>
      <c r="F4" s="3"/>
      <c r="G4" s="1"/>
      <c r="H4" s="3"/>
      <c r="I4" s="3"/>
      <c r="J4" s="16"/>
      <c r="K4" s="16"/>
      <c r="L4" s="16"/>
      <c r="M4" s="16"/>
      <c r="N4" s="16"/>
      <c r="O4" s="3"/>
      <c r="P4" s="16"/>
      <c r="Q4" s="16"/>
      <c r="R4" s="16"/>
      <c r="S4" s="16"/>
      <c r="T4" s="16"/>
      <c r="U4" s="16"/>
      <c r="V4" s="16"/>
      <c r="W4" s="16"/>
      <c r="X4" s="16"/>
      <c r="Y4" s="16"/>
    </row>
    <row r="5" spans="1:25" ht="11.4" customHeight="1" x14ac:dyDescent="0.25">
      <c r="A5" s="16"/>
      <c r="B5" s="423"/>
      <c r="C5" s="24"/>
      <c r="D5" s="25" t="s">
        <v>5</v>
      </c>
      <c r="E5" s="26">
        <f>ROUND(DAYS360(E3,E4)/30,1)</f>
        <v>0</v>
      </c>
      <c r="F5" s="3"/>
      <c r="G5" s="27"/>
      <c r="H5" s="424" t="s">
        <v>6</v>
      </c>
      <c r="I5" s="424"/>
      <c r="J5" s="424"/>
      <c r="K5" s="424"/>
      <c r="L5" s="424"/>
      <c r="M5" s="424"/>
      <c r="N5" s="424"/>
      <c r="O5" s="424"/>
      <c r="P5" s="424"/>
      <c r="Q5" s="424"/>
      <c r="R5" s="424"/>
      <c r="S5" s="424"/>
      <c r="T5" s="424"/>
      <c r="U5" s="424"/>
      <c r="V5" s="424"/>
      <c r="W5" s="28"/>
      <c r="X5" s="16"/>
      <c r="Y5" s="16"/>
    </row>
    <row r="6" spans="1:25" ht="24" x14ac:dyDescent="0.25">
      <c r="A6" s="17"/>
      <c r="B6" s="17"/>
      <c r="C6" s="17"/>
      <c r="D6" s="17"/>
      <c r="E6" s="17"/>
      <c r="F6" s="17"/>
      <c r="G6" s="28"/>
      <c r="H6" s="29" t="s">
        <v>7</v>
      </c>
      <c r="I6" s="30"/>
      <c r="J6" s="29" t="s">
        <v>8</v>
      </c>
      <c r="K6" s="30"/>
      <c r="L6" s="29" t="s">
        <v>9</v>
      </c>
      <c r="M6" s="28"/>
      <c r="N6" s="29" t="s">
        <v>10</v>
      </c>
      <c r="O6" s="30"/>
      <c r="P6" s="29" t="s">
        <v>11</v>
      </c>
      <c r="Q6" s="30"/>
      <c r="R6" s="29" t="s">
        <v>12</v>
      </c>
      <c r="S6" s="28"/>
      <c r="T6" s="29" t="s">
        <v>13</v>
      </c>
      <c r="U6" s="28"/>
      <c r="V6" s="5" t="s">
        <v>14</v>
      </c>
      <c r="W6" s="28"/>
      <c r="X6" s="31" t="s">
        <v>15</v>
      </c>
      <c r="Y6" s="32" t="s">
        <v>16</v>
      </c>
    </row>
    <row r="7" spans="1:25" s="7" customFormat="1" ht="9" customHeight="1" x14ac:dyDescent="0.2">
      <c r="A7" s="16"/>
      <c r="B7" s="1"/>
      <c r="C7" s="3"/>
      <c r="D7" s="3"/>
      <c r="E7" s="3"/>
      <c r="F7" s="3"/>
      <c r="G7" s="17"/>
      <c r="H7" s="17"/>
      <c r="I7" s="17"/>
      <c r="J7" s="17"/>
      <c r="K7" s="17"/>
      <c r="L7" s="17"/>
      <c r="M7" s="17"/>
      <c r="N7" s="17"/>
      <c r="O7" s="17"/>
      <c r="P7" s="17"/>
      <c r="Q7" s="17"/>
      <c r="R7" s="17"/>
      <c r="S7" s="17"/>
      <c r="T7" s="17"/>
      <c r="U7" s="17"/>
      <c r="V7" s="33"/>
      <c r="W7" s="17"/>
      <c r="X7" s="17"/>
      <c r="Y7" s="17"/>
    </row>
    <row r="8" spans="1:25" x14ac:dyDescent="0.25">
      <c r="A8" s="16"/>
      <c r="B8" s="34" t="s">
        <v>17</v>
      </c>
      <c r="C8" s="35"/>
      <c r="D8" s="35"/>
      <c r="E8" s="35"/>
      <c r="F8" s="36"/>
      <c r="G8" s="16"/>
      <c r="H8" s="37"/>
      <c r="I8" s="38"/>
      <c r="J8" s="37"/>
      <c r="K8" s="17"/>
      <c r="L8" s="37"/>
      <c r="M8" s="17"/>
      <c r="N8" s="37"/>
      <c r="O8" s="38"/>
      <c r="P8" s="37"/>
      <c r="Q8" s="17"/>
      <c r="R8" s="37"/>
      <c r="S8" s="17"/>
      <c r="T8" s="37"/>
      <c r="U8" s="3"/>
      <c r="V8" s="39">
        <f>N8+L8+J8+H8+P8+R8+T8</f>
        <v>0</v>
      </c>
      <c r="W8" s="3"/>
      <c r="X8" s="12"/>
      <c r="Y8" s="3"/>
    </row>
    <row r="9" spans="1:25" x14ac:dyDescent="0.25">
      <c r="A9" s="16"/>
      <c r="B9" s="34" t="s">
        <v>18</v>
      </c>
      <c r="C9" s="35"/>
      <c r="D9" s="35"/>
      <c r="E9" s="35"/>
      <c r="F9" s="36"/>
      <c r="G9" s="16"/>
      <c r="H9" s="40"/>
      <c r="I9" s="41"/>
      <c r="J9" s="40"/>
      <c r="K9" s="42"/>
      <c r="L9" s="40"/>
      <c r="M9" s="3"/>
      <c r="N9" s="40"/>
      <c r="O9" s="41"/>
      <c r="P9" s="40"/>
      <c r="Q9" s="42"/>
      <c r="R9" s="40"/>
      <c r="S9" s="3"/>
      <c r="T9" s="40"/>
      <c r="U9" s="3"/>
      <c r="V9" s="43">
        <f>N9+L9+J9+H9+P9+R9+T9</f>
        <v>0</v>
      </c>
      <c r="W9" s="3"/>
      <c r="X9" s="3"/>
      <c r="Y9" s="3"/>
    </row>
    <row r="10" spans="1:25" s="7" customFormat="1" ht="7.2" customHeight="1" x14ac:dyDescent="0.2">
      <c r="A10" s="16"/>
      <c r="B10" s="13"/>
      <c r="C10" s="44"/>
      <c r="D10" s="44"/>
      <c r="E10" s="44"/>
      <c r="F10" s="44"/>
      <c r="G10" s="16"/>
      <c r="H10" s="45"/>
      <c r="I10" s="46"/>
      <c r="J10" s="45"/>
      <c r="K10" s="42"/>
      <c r="L10" s="45"/>
      <c r="M10" s="3"/>
      <c r="N10" s="45"/>
      <c r="O10" s="46"/>
      <c r="P10" s="45"/>
      <c r="Q10" s="42"/>
      <c r="R10" s="45"/>
      <c r="S10" s="3"/>
      <c r="T10" s="45"/>
      <c r="U10" s="3"/>
      <c r="V10" s="47"/>
      <c r="W10" s="3"/>
      <c r="X10" s="3"/>
      <c r="Y10" s="3"/>
    </row>
    <row r="11" spans="1:25" s="7" customFormat="1" ht="12" x14ac:dyDescent="0.2">
      <c r="A11" s="16"/>
      <c r="B11" s="34" t="s">
        <v>19</v>
      </c>
      <c r="C11" s="35"/>
      <c r="D11" s="35"/>
      <c r="E11" s="35"/>
      <c r="F11" s="36"/>
      <c r="G11" s="16"/>
      <c r="H11" s="48"/>
      <c r="I11" s="49"/>
      <c r="J11" s="48"/>
      <c r="K11" s="42"/>
      <c r="L11" s="48"/>
      <c r="M11" s="3"/>
      <c r="N11" s="48"/>
      <c r="O11" s="49"/>
      <c r="P11" s="48"/>
      <c r="Q11" s="42"/>
      <c r="R11" s="48"/>
      <c r="S11" s="3"/>
      <c r="T11" s="48"/>
      <c r="U11" s="3"/>
      <c r="V11" s="50">
        <f>N11+L11+J11+H11+P11+R11+T11</f>
        <v>0</v>
      </c>
      <c r="W11" s="3"/>
      <c r="X11" s="3"/>
      <c r="Y11" s="3"/>
    </row>
    <row r="12" spans="1:25" x14ac:dyDescent="0.25">
      <c r="A12" s="16"/>
      <c r="B12" s="1"/>
      <c r="C12" s="17"/>
      <c r="D12" s="17"/>
      <c r="E12" s="17"/>
      <c r="F12" s="17"/>
      <c r="G12" s="16"/>
      <c r="H12" s="12"/>
      <c r="I12" s="3"/>
      <c r="J12" s="12"/>
      <c r="K12" s="3"/>
      <c r="L12" s="12"/>
      <c r="M12" s="3"/>
      <c r="N12" s="12"/>
      <c r="O12" s="3"/>
      <c r="P12" s="12"/>
      <c r="Q12" s="3"/>
      <c r="R12" s="12"/>
      <c r="S12" s="3"/>
      <c r="T12" s="12"/>
      <c r="U12" s="3"/>
      <c r="V12" s="51"/>
      <c r="W12" s="3"/>
      <c r="X12" s="3"/>
      <c r="Y12" s="3"/>
    </row>
    <row r="13" spans="1:25" x14ac:dyDescent="0.25">
      <c r="A13" s="4"/>
      <c r="B13" s="52"/>
      <c r="C13" s="53"/>
      <c r="D13" s="53"/>
      <c r="E13" s="53"/>
      <c r="F13" s="54" t="s">
        <v>20</v>
      </c>
      <c r="G13" s="16"/>
      <c r="H13" s="55" t="s">
        <v>21</v>
      </c>
      <c r="I13" s="30"/>
      <c r="J13" s="55" t="s">
        <v>21</v>
      </c>
      <c r="K13" s="30"/>
      <c r="L13" s="55" t="s">
        <v>21</v>
      </c>
      <c r="M13" s="28"/>
      <c r="N13" s="55" t="s">
        <v>21</v>
      </c>
      <c r="O13" s="30"/>
      <c r="P13" s="55" t="s">
        <v>21</v>
      </c>
      <c r="Q13" s="30"/>
      <c r="R13" s="55" t="s">
        <v>21</v>
      </c>
      <c r="S13" s="28"/>
      <c r="T13" s="55" t="s">
        <v>21</v>
      </c>
      <c r="U13" s="3"/>
      <c r="V13" s="56" t="s">
        <v>21</v>
      </c>
      <c r="W13" s="3"/>
      <c r="X13" s="55" t="s">
        <v>21</v>
      </c>
      <c r="Y13" s="55" t="s">
        <v>21</v>
      </c>
    </row>
    <row r="14" spans="1:25" x14ac:dyDescent="0.25">
      <c r="A14" s="414"/>
      <c r="B14" s="57" t="s">
        <v>22</v>
      </c>
      <c r="C14" s="58"/>
      <c r="D14" s="58"/>
      <c r="E14" s="58"/>
      <c r="F14" s="59"/>
      <c r="G14" s="16"/>
      <c r="H14" s="60" t="s">
        <v>23</v>
      </c>
      <c r="I14" s="61"/>
      <c r="J14" s="3"/>
      <c r="K14" s="62"/>
      <c r="L14" s="3"/>
      <c r="M14" s="42"/>
      <c r="N14" s="42"/>
      <c r="O14" s="61"/>
      <c r="P14" s="3"/>
      <c r="Q14" s="62"/>
      <c r="R14" s="3"/>
      <c r="S14" s="42"/>
      <c r="T14" s="42"/>
      <c r="U14" s="42"/>
      <c r="V14" s="63"/>
      <c r="W14" s="42"/>
      <c r="X14" s="42"/>
      <c r="Y14" s="42"/>
    </row>
    <row r="15" spans="1:25" ht="11.4" customHeight="1" x14ac:dyDescent="0.25">
      <c r="A15" s="414"/>
      <c r="B15" s="400" t="s">
        <v>295</v>
      </c>
      <c r="C15" s="400"/>
      <c r="D15" s="400"/>
      <c r="E15" s="400"/>
      <c r="F15" s="64" t="s">
        <v>24</v>
      </c>
      <c r="G15" s="16"/>
      <c r="H15" s="65">
        <f>'Répartition du personnel'!AA94</f>
        <v>0</v>
      </c>
      <c r="I15" s="42"/>
      <c r="J15" s="65">
        <f>'Répartition du personnel'!AB94</f>
        <v>0</v>
      </c>
      <c r="K15" s="42"/>
      <c r="L15" s="65">
        <f>'Répartition du personnel'!AC94</f>
        <v>0</v>
      </c>
      <c r="M15" s="42"/>
      <c r="N15" s="65">
        <f>'Répartition du personnel'!AD94</f>
        <v>0</v>
      </c>
      <c r="O15" s="42"/>
      <c r="P15" s="65">
        <f>'Répartition du personnel'!AE94</f>
        <v>0</v>
      </c>
      <c r="Q15" s="42"/>
      <c r="R15" s="65">
        <f>'Répartition du personnel'!AF94</f>
        <v>0</v>
      </c>
      <c r="S15" s="42"/>
      <c r="T15" s="65">
        <f>'Répartition du personnel'!AG94</f>
        <v>0</v>
      </c>
      <c r="U15" s="42"/>
      <c r="V15" s="66">
        <f t="shared" ref="V15:V23" si="0">N15+L15+J15+H15+P15+R15+T15</f>
        <v>0</v>
      </c>
      <c r="W15" s="42"/>
      <c r="X15" s="65">
        <f>'Répartition du personnel'!AJ94</f>
        <v>0</v>
      </c>
      <c r="Y15" s="65">
        <f t="shared" ref="Y15:Y23" si="1">X15+V15</f>
        <v>0</v>
      </c>
    </row>
    <row r="16" spans="1:25" ht="11.4" customHeight="1" x14ac:dyDescent="0.25">
      <c r="A16" s="414"/>
      <c r="B16" s="400" t="s">
        <v>296</v>
      </c>
      <c r="C16" s="400"/>
      <c r="D16" s="400"/>
      <c r="E16" s="400"/>
      <c r="F16" s="64" t="s">
        <v>24</v>
      </c>
      <c r="G16" s="16"/>
      <c r="H16" s="65">
        <f>+'Répartition du personnel'!AA95</f>
        <v>0</v>
      </c>
      <c r="I16" s="42"/>
      <c r="J16" s="65">
        <f>+'Répartition du personnel'!AB95</f>
        <v>0</v>
      </c>
      <c r="K16" s="42"/>
      <c r="L16" s="65">
        <f>+'Répartition du personnel'!AC95</f>
        <v>0</v>
      </c>
      <c r="M16" s="42"/>
      <c r="N16" s="65">
        <f>+'Répartition du personnel'!AD95</f>
        <v>0</v>
      </c>
      <c r="O16" s="42"/>
      <c r="P16" s="65">
        <f>+'Répartition du personnel'!AE95</f>
        <v>0</v>
      </c>
      <c r="Q16" s="42"/>
      <c r="R16" s="65">
        <f>+'Répartition du personnel'!AF95</f>
        <v>0</v>
      </c>
      <c r="S16" s="42"/>
      <c r="T16" s="65">
        <f>+'Répartition du personnel'!AG95</f>
        <v>0</v>
      </c>
      <c r="U16" s="42"/>
      <c r="V16" s="67">
        <f t="shared" si="0"/>
        <v>0</v>
      </c>
      <c r="W16" s="42"/>
      <c r="X16" s="65">
        <f>+'Répartition du personnel'!AJ95</f>
        <v>0</v>
      </c>
      <c r="Y16" s="65">
        <f t="shared" si="1"/>
        <v>0</v>
      </c>
    </row>
    <row r="17" spans="1:25" ht="11.4" customHeight="1" x14ac:dyDescent="0.25">
      <c r="A17" s="414"/>
      <c r="B17" s="416" t="s">
        <v>297</v>
      </c>
      <c r="C17" s="416"/>
      <c r="D17" s="416"/>
      <c r="E17" s="416"/>
      <c r="F17" s="416"/>
      <c r="G17" s="16"/>
      <c r="H17" s="68"/>
      <c r="I17" s="42"/>
      <c r="J17" s="68"/>
      <c r="K17" s="42"/>
      <c r="L17" s="68"/>
      <c r="M17" s="42"/>
      <c r="N17" s="68"/>
      <c r="O17" s="42"/>
      <c r="P17" s="68"/>
      <c r="Q17" s="42"/>
      <c r="R17" s="68"/>
      <c r="S17" s="42"/>
      <c r="T17" s="68"/>
      <c r="U17" s="42"/>
      <c r="V17" s="69">
        <f t="shared" si="0"/>
        <v>0</v>
      </c>
      <c r="W17" s="42"/>
      <c r="X17" s="70"/>
      <c r="Y17" s="71">
        <f t="shared" si="1"/>
        <v>0</v>
      </c>
    </row>
    <row r="18" spans="1:25" ht="11.4" customHeight="1" x14ac:dyDescent="0.25">
      <c r="A18" s="414"/>
      <c r="B18" s="416" t="s">
        <v>298</v>
      </c>
      <c r="C18" s="416"/>
      <c r="D18" s="416"/>
      <c r="E18" s="416"/>
      <c r="F18" s="416"/>
      <c r="G18" s="16"/>
      <c r="H18" s="68"/>
      <c r="I18" s="42"/>
      <c r="J18" s="68"/>
      <c r="K18" s="42"/>
      <c r="L18" s="68"/>
      <c r="M18" s="42"/>
      <c r="N18" s="68"/>
      <c r="O18" s="42"/>
      <c r="P18" s="68"/>
      <c r="Q18" s="42"/>
      <c r="R18" s="68"/>
      <c r="S18" s="42"/>
      <c r="T18" s="68"/>
      <c r="U18" s="42"/>
      <c r="V18" s="69">
        <f t="shared" si="0"/>
        <v>0</v>
      </c>
      <c r="W18" s="42"/>
      <c r="X18" s="68"/>
      <c r="Y18" s="71">
        <f t="shared" si="1"/>
        <v>0</v>
      </c>
    </row>
    <row r="19" spans="1:25" ht="12" customHeight="1" x14ac:dyDescent="0.25">
      <c r="A19" s="414"/>
      <c r="B19" s="416" t="s">
        <v>299</v>
      </c>
      <c r="C19" s="416"/>
      <c r="D19" s="416"/>
      <c r="E19" s="416"/>
      <c r="F19" s="416"/>
      <c r="G19" s="16"/>
      <c r="H19" s="70"/>
      <c r="I19" s="42"/>
      <c r="J19" s="70"/>
      <c r="K19" s="42"/>
      <c r="L19" s="70"/>
      <c r="M19" s="42"/>
      <c r="N19" s="70"/>
      <c r="O19" s="42"/>
      <c r="P19" s="70"/>
      <c r="Q19" s="42"/>
      <c r="R19" s="70"/>
      <c r="S19" s="42"/>
      <c r="T19" s="70"/>
      <c r="U19" s="42"/>
      <c r="V19" s="69">
        <f t="shared" si="0"/>
        <v>0</v>
      </c>
      <c r="W19" s="42"/>
      <c r="X19" s="68"/>
      <c r="Y19" s="71">
        <f t="shared" si="1"/>
        <v>0</v>
      </c>
    </row>
    <row r="20" spans="1:25" ht="12" customHeight="1" x14ac:dyDescent="0.25">
      <c r="A20" s="414"/>
      <c r="B20" s="416" t="s">
        <v>300</v>
      </c>
      <c r="C20" s="416"/>
      <c r="D20" s="416"/>
      <c r="E20" s="416"/>
      <c r="F20" s="416"/>
      <c r="G20" s="16"/>
      <c r="H20" s="70"/>
      <c r="I20" s="42"/>
      <c r="J20" s="70"/>
      <c r="K20" s="42"/>
      <c r="L20" s="70"/>
      <c r="M20" s="42"/>
      <c r="N20" s="70"/>
      <c r="O20" s="42"/>
      <c r="P20" s="70"/>
      <c r="Q20" s="42"/>
      <c r="R20" s="70"/>
      <c r="S20" s="42"/>
      <c r="T20" s="70"/>
      <c r="U20" s="42"/>
      <c r="V20" s="69">
        <f t="shared" si="0"/>
        <v>0</v>
      </c>
      <c r="W20" s="42"/>
      <c r="X20" s="68"/>
      <c r="Y20" s="71">
        <f t="shared" si="1"/>
        <v>0</v>
      </c>
    </row>
    <row r="21" spans="1:25" ht="12" customHeight="1" x14ac:dyDescent="0.25">
      <c r="A21" s="414"/>
      <c r="B21" s="416" t="s">
        <v>301</v>
      </c>
      <c r="C21" s="416"/>
      <c r="D21" s="416"/>
      <c r="E21" s="416"/>
      <c r="F21" s="416"/>
      <c r="G21" s="16"/>
      <c r="H21" s="70"/>
      <c r="I21" s="42"/>
      <c r="J21" s="70"/>
      <c r="K21" s="42"/>
      <c r="L21" s="70"/>
      <c r="M21" s="42"/>
      <c r="N21" s="70"/>
      <c r="O21" s="42"/>
      <c r="P21" s="70"/>
      <c r="Q21" s="42"/>
      <c r="R21" s="70"/>
      <c r="S21" s="42"/>
      <c r="T21" s="70"/>
      <c r="U21" s="42"/>
      <c r="V21" s="69">
        <f t="shared" si="0"/>
        <v>0</v>
      </c>
      <c r="W21" s="42"/>
      <c r="X21" s="68"/>
      <c r="Y21" s="71">
        <f t="shared" si="1"/>
        <v>0</v>
      </c>
    </row>
    <row r="22" spans="1:25" ht="12" customHeight="1" x14ac:dyDescent="0.25">
      <c r="A22" s="414"/>
      <c r="B22" s="416" t="s">
        <v>302</v>
      </c>
      <c r="C22" s="416"/>
      <c r="D22" s="416"/>
      <c r="E22" s="416"/>
      <c r="F22" s="416"/>
      <c r="G22" s="16"/>
      <c r="H22" s="70"/>
      <c r="I22" s="42"/>
      <c r="J22" s="70"/>
      <c r="K22" s="42"/>
      <c r="L22" s="70"/>
      <c r="M22" s="42"/>
      <c r="N22" s="70"/>
      <c r="O22" s="42"/>
      <c r="P22" s="70"/>
      <c r="Q22" s="42"/>
      <c r="R22" s="70"/>
      <c r="S22" s="42"/>
      <c r="T22" s="70"/>
      <c r="U22" s="42"/>
      <c r="V22" s="69">
        <f t="shared" si="0"/>
        <v>0</v>
      </c>
      <c r="W22" s="42"/>
      <c r="X22" s="68"/>
      <c r="Y22" s="71">
        <f t="shared" si="1"/>
        <v>0</v>
      </c>
    </row>
    <row r="23" spans="1:25" ht="12" customHeight="1" x14ac:dyDescent="0.25">
      <c r="A23" s="414"/>
      <c r="B23" s="416" t="s">
        <v>303</v>
      </c>
      <c r="C23" s="416"/>
      <c r="D23" s="416"/>
      <c r="E23" s="416"/>
      <c r="F23" s="416"/>
      <c r="G23" s="16"/>
      <c r="H23" s="70"/>
      <c r="I23" s="42"/>
      <c r="J23" s="70"/>
      <c r="K23" s="42"/>
      <c r="L23" s="70"/>
      <c r="M23" s="42"/>
      <c r="N23" s="70"/>
      <c r="O23" s="42"/>
      <c r="P23" s="70"/>
      <c r="Q23" s="42"/>
      <c r="R23" s="70"/>
      <c r="S23" s="42"/>
      <c r="T23" s="70"/>
      <c r="U23" s="42"/>
      <c r="V23" s="69">
        <f t="shared" si="0"/>
        <v>0</v>
      </c>
      <c r="W23" s="42"/>
      <c r="X23" s="70"/>
      <c r="Y23" s="71">
        <f t="shared" si="1"/>
        <v>0</v>
      </c>
    </row>
    <row r="24" spans="1:25" x14ac:dyDescent="0.25">
      <c r="A24" s="414"/>
      <c r="B24" s="425" t="s">
        <v>25</v>
      </c>
      <c r="C24" s="425"/>
      <c r="D24" s="425"/>
      <c r="E24" s="425"/>
      <c r="F24" s="425"/>
      <c r="G24" s="16"/>
      <c r="H24" s="72">
        <f>SUM(H15:H23)</f>
        <v>0</v>
      </c>
      <c r="I24" s="42"/>
      <c r="J24" s="72">
        <f>SUM(J15:J23)</f>
        <v>0</v>
      </c>
      <c r="K24" s="42"/>
      <c r="L24" s="72">
        <f>SUM(L15:L23)</f>
        <v>0</v>
      </c>
      <c r="M24" s="42"/>
      <c r="N24" s="72">
        <f>SUM(N15:N23)</f>
        <v>0</v>
      </c>
      <c r="O24" s="42"/>
      <c r="P24" s="72">
        <f>SUM(P15:P23)</f>
        <v>0</v>
      </c>
      <c r="Q24" s="42"/>
      <c r="R24" s="72">
        <f>SUM(R15:R23)</f>
        <v>0</v>
      </c>
      <c r="S24" s="42"/>
      <c r="T24" s="72">
        <f>SUM(T15:T23)</f>
        <v>0</v>
      </c>
      <c r="U24" s="42"/>
      <c r="V24" s="73">
        <f>SUM(V15:V23)</f>
        <v>0</v>
      </c>
      <c r="W24" s="42"/>
      <c r="X24" s="72">
        <f>SUM(X15:X23)</f>
        <v>0</v>
      </c>
      <c r="Y24" s="72">
        <f>SUM(Y15:Y23)</f>
        <v>0</v>
      </c>
    </row>
    <row r="25" spans="1:25" x14ac:dyDescent="0.25">
      <c r="A25" s="414"/>
      <c r="B25" s="426" t="s">
        <v>26</v>
      </c>
      <c r="C25" s="426"/>
      <c r="D25" s="426"/>
      <c r="E25" s="426"/>
      <c r="F25" s="426"/>
      <c r="G25" s="16"/>
      <c r="H25" s="74">
        <f>IFERROR((H15+H17+H19+H20+H22)/H9,0)</f>
        <v>0</v>
      </c>
      <c r="I25" s="75"/>
      <c r="J25" s="74">
        <f>IFERROR((J15+J17+J19+J20+J22)/J9,0)</f>
        <v>0</v>
      </c>
      <c r="K25" s="76"/>
      <c r="L25" s="74">
        <f>IFERROR((L15+L17+L19+L20+L22)/L9,0)</f>
        <v>0</v>
      </c>
      <c r="M25" s="76"/>
      <c r="N25" s="74">
        <f>IFERROR((N15+N17+N19+N20+N22)/N9,0)</f>
        <v>0</v>
      </c>
      <c r="O25" s="76"/>
      <c r="P25" s="74">
        <f>IFERROR((P15+P17+P19+P20+P22)/P9,0)</f>
        <v>0</v>
      </c>
      <c r="Q25" s="76"/>
      <c r="R25" s="74">
        <f>IFERROR((R15+R17+R19+R20+R22)/R9,0)</f>
        <v>0</v>
      </c>
      <c r="S25" s="76"/>
      <c r="T25" s="74">
        <f>IFERROR((T15+T17+T19+T20+T22)/T9,0)</f>
        <v>0</v>
      </c>
      <c r="U25" s="42"/>
      <c r="V25" s="77"/>
      <c r="W25" s="42"/>
      <c r="X25" s="78"/>
      <c r="Y25" s="78"/>
    </row>
    <row r="26" spans="1:25" x14ac:dyDescent="0.25">
      <c r="A26" s="414"/>
      <c r="B26" s="2"/>
      <c r="C26" s="2"/>
      <c r="D26" s="2"/>
      <c r="E26" s="2"/>
      <c r="F26" s="79" t="s">
        <v>27</v>
      </c>
      <c r="G26" s="16"/>
      <c r="H26" s="80">
        <f>IF(OR(H24=0,H62=0),0,H24/H62)</f>
        <v>0</v>
      </c>
      <c r="I26" s="42"/>
      <c r="J26" s="80">
        <f>IF(OR(J24=0,J62=0),0,J24/J62)</f>
        <v>0</v>
      </c>
      <c r="K26" s="42"/>
      <c r="L26" s="80">
        <f>IF(OR(L24=0,L62=0),0,L24/L62)</f>
        <v>0</v>
      </c>
      <c r="M26" s="42"/>
      <c r="N26" s="80">
        <f>IF(OR(N24=0,N62=0),0,N24/N62)</f>
        <v>0</v>
      </c>
      <c r="O26" s="42"/>
      <c r="P26" s="80">
        <f>IF(OR(P24=0,P62=0),0,P24/P62)</f>
        <v>0</v>
      </c>
      <c r="Q26" s="42"/>
      <c r="R26" s="80">
        <f>IF(OR(R24=0,R62=0),0,R24/R62)</f>
        <v>0</v>
      </c>
      <c r="S26" s="42"/>
      <c r="T26" s="80">
        <f>IF(OR(T24=0,T62=0),0,T24/T62)</f>
        <v>0</v>
      </c>
      <c r="U26" s="42"/>
      <c r="V26" s="81">
        <f>IF(OR(V24=0,V62=0),0,V24/V62)</f>
        <v>0</v>
      </c>
      <c r="W26" s="42"/>
      <c r="X26" s="42"/>
      <c r="Y26" s="42"/>
    </row>
    <row r="27" spans="1:25" x14ac:dyDescent="0.25">
      <c r="A27" s="414"/>
      <c r="B27" s="418"/>
      <c r="C27" s="418"/>
      <c r="D27" s="418"/>
      <c r="E27" s="418"/>
      <c r="F27" s="418"/>
      <c r="G27" s="16"/>
      <c r="H27" s="82"/>
      <c r="I27" s="83"/>
      <c r="J27" s="83"/>
      <c r="K27" s="83"/>
      <c r="L27" s="83"/>
      <c r="M27" s="83"/>
      <c r="N27" s="84"/>
      <c r="O27" s="83"/>
      <c r="P27" s="83"/>
      <c r="Q27" s="83"/>
      <c r="R27" s="83"/>
      <c r="S27" s="83"/>
      <c r="T27" s="84"/>
      <c r="U27" s="42"/>
      <c r="V27" s="63"/>
      <c r="W27" s="42"/>
      <c r="X27" s="42"/>
      <c r="Y27" s="42"/>
    </row>
    <row r="28" spans="1:25" x14ac:dyDescent="0.25">
      <c r="A28" s="414"/>
      <c r="B28" s="2"/>
      <c r="C28" s="2"/>
      <c r="D28" s="2"/>
      <c r="E28" s="2"/>
      <c r="F28" s="2"/>
      <c r="G28" s="16"/>
      <c r="H28" s="42"/>
      <c r="I28" s="42"/>
      <c r="J28" s="42"/>
      <c r="K28" s="42"/>
      <c r="L28" s="42"/>
      <c r="M28" s="42"/>
      <c r="N28" s="42"/>
      <c r="O28" s="42"/>
      <c r="P28" s="42"/>
      <c r="Q28" s="42"/>
      <c r="R28" s="42"/>
      <c r="S28" s="42"/>
      <c r="T28" s="42"/>
      <c r="U28" s="42"/>
      <c r="V28" s="63"/>
      <c r="W28" s="42"/>
      <c r="X28" s="42"/>
      <c r="Y28" s="42"/>
    </row>
    <row r="29" spans="1:25" ht="12" customHeight="1" x14ac:dyDescent="0.25">
      <c r="A29" s="414"/>
      <c r="B29" s="57" t="s">
        <v>28</v>
      </c>
      <c r="C29" s="58"/>
      <c r="D29" s="58"/>
      <c r="E29" s="58"/>
      <c r="F29" s="59"/>
      <c r="G29" s="16"/>
      <c r="H29" s="60" t="s">
        <v>29</v>
      </c>
      <c r="I29" s="61"/>
      <c r="J29" s="3"/>
      <c r="K29" s="62"/>
      <c r="L29" s="3"/>
      <c r="M29" s="42"/>
      <c r="N29" s="42"/>
      <c r="O29" s="61"/>
      <c r="P29" s="3"/>
      <c r="Q29" s="62"/>
      <c r="R29" s="3"/>
      <c r="S29" s="42"/>
      <c r="T29" s="42"/>
      <c r="U29" s="42"/>
      <c r="V29" s="63"/>
      <c r="W29" s="42"/>
      <c r="X29" s="42"/>
      <c r="Y29" s="42"/>
    </row>
    <row r="30" spans="1:25" ht="11.4" customHeight="1" x14ac:dyDescent="0.25">
      <c r="A30" s="414"/>
      <c r="B30" s="3" t="s">
        <v>30</v>
      </c>
      <c r="C30" s="3"/>
      <c r="D30" s="3"/>
      <c r="E30" s="3"/>
      <c r="F30" s="85" t="s">
        <v>24</v>
      </c>
      <c r="G30" s="16"/>
      <c r="H30" s="65">
        <f>'Répartition du personnel'!AA96</f>
        <v>0</v>
      </c>
      <c r="I30" s="42"/>
      <c r="J30" s="65">
        <f>'Répartition du personnel'!AB96</f>
        <v>0</v>
      </c>
      <c r="K30" s="42"/>
      <c r="L30" s="65">
        <f>'Répartition du personnel'!AC96</f>
        <v>0</v>
      </c>
      <c r="M30" s="42"/>
      <c r="N30" s="65">
        <f>'Répartition du personnel'!AD96</f>
        <v>0</v>
      </c>
      <c r="O30" s="42"/>
      <c r="P30" s="65">
        <f>'Répartition du personnel'!AE96</f>
        <v>0</v>
      </c>
      <c r="Q30" s="42"/>
      <c r="R30" s="65">
        <f>'Répartition du personnel'!AF96</f>
        <v>0</v>
      </c>
      <c r="S30" s="42"/>
      <c r="T30" s="65">
        <f>'Répartition du personnel'!AG96</f>
        <v>0</v>
      </c>
      <c r="U30" s="42"/>
      <c r="V30" s="67">
        <f>N30+L30+J30+H30+P30+R30+T30</f>
        <v>0</v>
      </c>
      <c r="W30" s="42"/>
      <c r="X30" s="65">
        <f>'Répartition du personnel'!AJ96</f>
        <v>0</v>
      </c>
      <c r="Y30" s="86">
        <f>X30+V30</f>
        <v>0</v>
      </c>
    </row>
    <row r="31" spans="1:25" ht="11.4" customHeight="1" x14ac:dyDescent="0.25">
      <c r="A31" s="414"/>
      <c r="B31" s="416" t="s">
        <v>31</v>
      </c>
      <c r="C31" s="416"/>
      <c r="D31" s="416"/>
      <c r="E31" s="416"/>
      <c r="F31" s="416"/>
      <c r="G31" s="16"/>
      <c r="H31" s="68"/>
      <c r="I31" s="42"/>
      <c r="J31" s="68"/>
      <c r="K31" s="42"/>
      <c r="L31" s="68"/>
      <c r="M31" s="42"/>
      <c r="N31" s="68"/>
      <c r="O31" s="42"/>
      <c r="P31" s="68"/>
      <c r="Q31" s="42"/>
      <c r="R31" s="68"/>
      <c r="S31" s="42"/>
      <c r="T31" s="68"/>
      <c r="U31" s="42"/>
      <c r="V31" s="69">
        <f>N31+L31+J31+H31+P31+R31+T31</f>
        <v>0</v>
      </c>
      <c r="W31" s="42"/>
      <c r="X31" s="68"/>
      <c r="Y31" s="71">
        <f>X31+V31</f>
        <v>0</v>
      </c>
    </row>
    <row r="32" spans="1:25" x14ac:dyDescent="0.25">
      <c r="A32" s="414"/>
      <c r="B32" s="416" t="s">
        <v>32</v>
      </c>
      <c r="C32" s="416"/>
      <c r="D32" s="416"/>
      <c r="E32" s="416"/>
      <c r="F32" s="416"/>
      <c r="G32" s="16"/>
      <c r="H32" s="70"/>
      <c r="I32" s="42"/>
      <c r="J32" s="70"/>
      <c r="K32" s="42"/>
      <c r="L32" s="70"/>
      <c r="M32" s="42"/>
      <c r="N32" s="70"/>
      <c r="O32" s="42"/>
      <c r="P32" s="70"/>
      <c r="Q32" s="42"/>
      <c r="R32" s="70"/>
      <c r="S32" s="42"/>
      <c r="T32" s="70"/>
      <c r="U32" s="42"/>
      <c r="V32" s="87">
        <f>N32+L32+J32+H32+P32+R32+T32</f>
        <v>0</v>
      </c>
      <c r="W32" s="42"/>
      <c r="X32" s="68"/>
      <c r="Y32" s="71">
        <f>X32+V32</f>
        <v>0</v>
      </c>
    </row>
    <row r="33" spans="1:25" x14ac:dyDescent="0.25">
      <c r="A33" s="414"/>
      <c r="B33" s="417" t="s">
        <v>33</v>
      </c>
      <c r="C33" s="417"/>
      <c r="D33" s="417"/>
      <c r="E33" s="417"/>
      <c r="F33" s="417"/>
      <c r="G33" s="16"/>
      <c r="H33" s="88">
        <f>SUM(H30:H32)</f>
        <v>0</v>
      </c>
      <c r="I33" s="42"/>
      <c r="J33" s="88">
        <f>SUM(J30:J32)</f>
        <v>0</v>
      </c>
      <c r="K33" s="42"/>
      <c r="L33" s="88">
        <f>SUM(L30:L32)</f>
        <v>0</v>
      </c>
      <c r="M33" s="42"/>
      <c r="N33" s="88">
        <f>SUM(N30:N32)</f>
        <v>0</v>
      </c>
      <c r="O33" s="42"/>
      <c r="P33" s="88">
        <f>SUM(P30:P32)</f>
        <v>0</v>
      </c>
      <c r="Q33" s="42"/>
      <c r="R33" s="88">
        <f>SUM(R30:R32)</f>
        <v>0</v>
      </c>
      <c r="S33" s="42"/>
      <c r="T33" s="88">
        <f>SUM(T30:T32)</f>
        <v>0</v>
      </c>
      <c r="U33" s="42"/>
      <c r="V33" s="89">
        <f>SUM(V30:V32)</f>
        <v>0</v>
      </c>
      <c r="W33" s="42"/>
      <c r="X33" s="88">
        <f>SUM(X30:X32)</f>
        <v>0</v>
      </c>
      <c r="Y33" s="88">
        <f>SUM(Y30:Y32)</f>
        <v>0</v>
      </c>
    </row>
    <row r="34" spans="1:25" x14ac:dyDescent="0.25">
      <c r="A34" s="414"/>
      <c r="B34" s="2"/>
      <c r="C34" s="2"/>
      <c r="D34" s="2"/>
      <c r="E34" s="2"/>
      <c r="F34" s="79" t="s">
        <v>34</v>
      </c>
      <c r="G34" s="16"/>
      <c r="H34" s="80">
        <f>IF(OR(H33=0,H62=0),0,H33/H62)</f>
        <v>0</v>
      </c>
      <c r="I34" s="42"/>
      <c r="J34" s="80">
        <f>IF(OR(J33=0,J62=0),0,J33/J62)</f>
        <v>0</v>
      </c>
      <c r="K34" s="42"/>
      <c r="L34" s="80">
        <f>IF(OR(L33=0,L62=0),0,L33/L62)</f>
        <v>0</v>
      </c>
      <c r="M34" s="42"/>
      <c r="N34" s="80">
        <f>IF(OR(N33=0,N62=0),0,N33/N62)</f>
        <v>0</v>
      </c>
      <c r="O34" s="42"/>
      <c r="P34" s="80">
        <f>IF(OR(P33=0,P62=0),0,P33/P62)</f>
        <v>0</v>
      </c>
      <c r="Q34" s="42"/>
      <c r="R34" s="80">
        <f>IF(OR(R33=0,R62=0),0,R33/R62)</f>
        <v>0</v>
      </c>
      <c r="S34" s="42"/>
      <c r="T34" s="80">
        <f>IF(OR(T33=0,T62=0),0,T33/T62)</f>
        <v>0</v>
      </c>
      <c r="U34" s="42"/>
      <c r="V34" s="81">
        <f>IF(OR(V33=0,V62=0),0,V33/V62)</f>
        <v>0</v>
      </c>
      <c r="W34" s="42"/>
      <c r="X34" s="42"/>
      <c r="Y34" s="42"/>
    </row>
    <row r="35" spans="1:25" x14ac:dyDescent="0.25">
      <c r="A35" s="414"/>
      <c r="B35" s="418"/>
      <c r="C35" s="418"/>
      <c r="D35" s="418"/>
      <c r="E35" s="418"/>
      <c r="F35" s="418"/>
      <c r="G35" s="16"/>
      <c r="H35" s="90"/>
      <c r="I35" s="91"/>
      <c r="J35" s="91"/>
      <c r="K35" s="91"/>
      <c r="L35" s="91"/>
      <c r="M35" s="91"/>
      <c r="N35" s="92"/>
      <c r="O35" s="91"/>
      <c r="P35" s="91"/>
      <c r="Q35" s="91"/>
      <c r="R35" s="91"/>
      <c r="S35" s="91"/>
      <c r="T35" s="92"/>
      <c r="U35" s="42"/>
      <c r="V35" s="63"/>
      <c r="W35" s="42"/>
      <c r="X35" s="42"/>
      <c r="Y35" s="42"/>
    </row>
    <row r="36" spans="1:25" s="7" customFormat="1" ht="13.2" customHeight="1" x14ac:dyDescent="0.2">
      <c r="A36" s="414"/>
      <c r="B36" s="2"/>
      <c r="C36" s="2"/>
      <c r="D36" s="2"/>
      <c r="E36" s="2"/>
      <c r="F36" s="2"/>
      <c r="G36" s="16"/>
      <c r="H36" s="42"/>
      <c r="I36" s="42"/>
      <c r="J36" s="42"/>
      <c r="K36" s="42"/>
      <c r="L36" s="42"/>
      <c r="M36" s="42"/>
      <c r="N36" s="42"/>
      <c r="O36" s="42"/>
      <c r="P36" s="42"/>
      <c r="Q36" s="42"/>
      <c r="R36" s="42"/>
      <c r="S36" s="42"/>
      <c r="T36" s="42"/>
      <c r="U36" s="42"/>
      <c r="V36" s="63"/>
      <c r="W36" s="42"/>
      <c r="X36" s="42"/>
      <c r="Y36" s="42"/>
    </row>
    <row r="37" spans="1:25" ht="24" customHeight="1" x14ac:dyDescent="0.25">
      <c r="A37" s="414"/>
      <c r="B37" s="420" t="s">
        <v>35</v>
      </c>
      <c r="C37" s="420"/>
      <c r="D37" s="420"/>
      <c r="E37" s="420"/>
      <c r="F37" s="420"/>
      <c r="G37" s="16"/>
      <c r="H37" s="60" t="s">
        <v>36</v>
      </c>
      <c r="I37" s="61"/>
      <c r="J37" s="3"/>
      <c r="K37" s="62"/>
      <c r="L37" s="3"/>
      <c r="M37" s="42"/>
      <c r="N37" s="42"/>
      <c r="O37" s="61"/>
      <c r="P37" s="3"/>
      <c r="Q37" s="62"/>
      <c r="R37" s="3"/>
      <c r="S37" s="42"/>
      <c r="T37" s="42"/>
      <c r="U37" s="42"/>
      <c r="V37" s="63"/>
      <c r="W37" s="42"/>
      <c r="X37" s="42"/>
      <c r="Y37" s="42"/>
    </row>
    <row r="38" spans="1:25" ht="11.4" customHeight="1" x14ac:dyDescent="0.25">
      <c r="A38" s="414"/>
      <c r="B38" s="3" t="s">
        <v>30</v>
      </c>
      <c r="C38" s="3"/>
      <c r="D38" s="3"/>
      <c r="E38" s="3"/>
      <c r="F38" s="85" t="s">
        <v>24</v>
      </c>
      <c r="G38" s="16"/>
      <c r="H38" s="65">
        <f>'Répartition du personnel'!AA97</f>
        <v>0</v>
      </c>
      <c r="I38" s="42"/>
      <c r="J38" s="65">
        <f>'Répartition du personnel'!AB97</f>
        <v>0</v>
      </c>
      <c r="K38" s="42"/>
      <c r="L38" s="65">
        <f>'Répartition du personnel'!AC97</f>
        <v>0</v>
      </c>
      <c r="M38" s="42"/>
      <c r="N38" s="65">
        <f>'Répartition du personnel'!AD97</f>
        <v>0</v>
      </c>
      <c r="O38" s="42"/>
      <c r="P38" s="65">
        <f>'Répartition du personnel'!AE97</f>
        <v>0</v>
      </c>
      <c r="Q38" s="42"/>
      <c r="R38" s="65">
        <f>'Répartition du personnel'!AF97</f>
        <v>0</v>
      </c>
      <c r="S38" s="42"/>
      <c r="T38" s="65">
        <f>'Répartition du personnel'!AG97</f>
        <v>0</v>
      </c>
      <c r="U38" s="42"/>
      <c r="V38" s="67">
        <f t="shared" ref="V38:V44" si="2">N38+L38+J38+H38+P38+R38+T38</f>
        <v>0</v>
      </c>
      <c r="W38" s="42"/>
      <c r="X38" s="65">
        <f>'Répartition du personnel'!AJ97</f>
        <v>0</v>
      </c>
      <c r="Y38" s="86">
        <f t="shared" ref="Y38:Y44" si="3">X38+V38</f>
        <v>0</v>
      </c>
    </row>
    <row r="39" spans="1:25" x14ac:dyDescent="0.25">
      <c r="A39" s="414"/>
      <c r="B39" s="3" t="s">
        <v>31</v>
      </c>
      <c r="C39" s="3"/>
      <c r="D39" s="3"/>
      <c r="E39" s="3"/>
      <c r="F39" s="85"/>
      <c r="G39" s="16"/>
      <c r="H39" s="68"/>
      <c r="I39" s="42"/>
      <c r="J39" s="68"/>
      <c r="K39" s="42"/>
      <c r="L39" s="68"/>
      <c r="M39" s="42"/>
      <c r="N39" s="68"/>
      <c r="O39" s="42"/>
      <c r="P39" s="68"/>
      <c r="Q39" s="42"/>
      <c r="R39" s="68"/>
      <c r="S39" s="42"/>
      <c r="T39" s="68"/>
      <c r="U39" s="42"/>
      <c r="V39" s="69">
        <f t="shared" si="2"/>
        <v>0</v>
      </c>
      <c r="W39" s="42"/>
      <c r="X39" s="68"/>
      <c r="Y39" s="71">
        <f t="shared" si="3"/>
        <v>0</v>
      </c>
    </row>
    <row r="40" spans="1:25" ht="11.4" customHeight="1" x14ac:dyDescent="0.25">
      <c r="A40" s="414"/>
      <c r="B40" s="416" t="s">
        <v>37</v>
      </c>
      <c r="C40" s="416"/>
      <c r="D40" s="416"/>
      <c r="E40" s="416"/>
      <c r="F40" s="416"/>
      <c r="G40" s="16"/>
      <c r="H40" s="93"/>
      <c r="I40" s="42"/>
      <c r="J40" s="93"/>
      <c r="K40" s="42"/>
      <c r="L40" s="93"/>
      <c r="M40" s="42"/>
      <c r="N40" s="93"/>
      <c r="O40" s="42"/>
      <c r="P40" s="93"/>
      <c r="Q40" s="42"/>
      <c r="R40" s="93"/>
      <c r="S40" s="42"/>
      <c r="T40" s="93"/>
      <c r="U40" s="42"/>
      <c r="V40" s="69">
        <f t="shared" si="2"/>
        <v>0</v>
      </c>
      <c r="W40" s="42"/>
      <c r="X40" s="93"/>
      <c r="Y40" s="71">
        <f t="shared" si="3"/>
        <v>0</v>
      </c>
    </row>
    <row r="41" spans="1:25" ht="11.4" customHeight="1" x14ac:dyDescent="0.25">
      <c r="A41" s="414"/>
      <c r="B41" s="416" t="s">
        <v>38</v>
      </c>
      <c r="C41" s="416"/>
      <c r="D41" s="416"/>
      <c r="E41" s="416"/>
      <c r="F41" s="416"/>
      <c r="G41" s="16"/>
      <c r="H41" s="93"/>
      <c r="I41" s="42"/>
      <c r="J41" s="93"/>
      <c r="K41" s="42"/>
      <c r="L41" s="93"/>
      <c r="M41" s="42"/>
      <c r="N41" s="93"/>
      <c r="O41" s="42"/>
      <c r="P41" s="93"/>
      <c r="Q41" s="42"/>
      <c r="R41" s="93"/>
      <c r="S41" s="42"/>
      <c r="T41" s="93"/>
      <c r="U41" s="42"/>
      <c r="V41" s="69">
        <f t="shared" si="2"/>
        <v>0</v>
      </c>
      <c r="W41" s="42"/>
      <c r="X41" s="93"/>
      <c r="Y41" s="71">
        <f t="shared" si="3"/>
        <v>0</v>
      </c>
    </row>
    <row r="42" spans="1:25" ht="11.4" customHeight="1" x14ac:dyDescent="0.25">
      <c r="A42" s="414"/>
      <c r="B42" s="416" t="s">
        <v>39</v>
      </c>
      <c r="C42" s="416"/>
      <c r="D42" s="416"/>
      <c r="E42" s="416"/>
      <c r="F42" s="416"/>
      <c r="G42" s="16"/>
      <c r="H42" s="93"/>
      <c r="I42" s="42"/>
      <c r="J42" s="93"/>
      <c r="K42" s="42"/>
      <c r="L42" s="93"/>
      <c r="M42" s="42"/>
      <c r="N42" s="93"/>
      <c r="O42" s="42"/>
      <c r="P42" s="93"/>
      <c r="Q42" s="42"/>
      <c r="R42" s="93"/>
      <c r="S42" s="42"/>
      <c r="T42" s="93"/>
      <c r="U42" s="42"/>
      <c r="V42" s="69">
        <f t="shared" si="2"/>
        <v>0</v>
      </c>
      <c r="W42" s="42"/>
      <c r="X42" s="93"/>
      <c r="Y42" s="71">
        <f t="shared" si="3"/>
        <v>0</v>
      </c>
    </row>
    <row r="43" spans="1:25" ht="11.4" customHeight="1" x14ac:dyDescent="0.25">
      <c r="A43" s="414"/>
      <c r="B43" s="416" t="s">
        <v>40</v>
      </c>
      <c r="C43" s="416"/>
      <c r="D43" s="416"/>
      <c r="E43" s="416"/>
      <c r="F43" s="416"/>
      <c r="G43" s="16"/>
      <c r="H43" s="93"/>
      <c r="I43" s="42"/>
      <c r="J43" s="93"/>
      <c r="K43" s="42"/>
      <c r="L43" s="93"/>
      <c r="M43" s="42"/>
      <c r="N43" s="93"/>
      <c r="O43" s="42"/>
      <c r="P43" s="93"/>
      <c r="Q43" s="42"/>
      <c r="R43" s="93"/>
      <c r="S43" s="42"/>
      <c r="T43" s="93"/>
      <c r="U43" s="42"/>
      <c r="V43" s="69">
        <f t="shared" si="2"/>
        <v>0</v>
      </c>
      <c r="W43" s="42"/>
      <c r="X43" s="93"/>
      <c r="Y43" s="71">
        <f t="shared" si="3"/>
        <v>0</v>
      </c>
    </row>
    <row r="44" spans="1:25" ht="11.4" customHeight="1" x14ac:dyDescent="0.25">
      <c r="A44" s="414"/>
      <c r="B44" s="416" t="s">
        <v>41</v>
      </c>
      <c r="C44" s="416"/>
      <c r="D44" s="416"/>
      <c r="E44" s="416"/>
      <c r="F44" s="416"/>
      <c r="G44" s="16"/>
      <c r="H44" s="93"/>
      <c r="I44" s="42"/>
      <c r="J44" s="93"/>
      <c r="K44" s="42"/>
      <c r="L44" s="93"/>
      <c r="M44" s="42"/>
      <c r="N44" s="93"/>
      <c r="O44" s="42"/>
      <c r="P44" s="93"/>
      <c r="Q44" s="42"/>
      <c r="R44" s="93"/>
      <c r="S44" s="42"/>
      <c r="T44" s="93"/>
      <c r="U44" s="42"/>
      <c r="V44" s="69">
        <f t="shared" si="2"/>
        <v>0</v>
      </c>
      <c r="W44" s="42"/>
      <c r="X44" s="93"/>
      <c r="Y44" s="71">
        <f t="shared" si="3"/>
        <v>0</v>
      </c>
    </row>
    <row r="45" spans="1:25" ht="25.95" customHeight="1" x14ac:dyDescent="0.25">
      <c r="A45" s="414"/>
      <c r="B45" s="419" t="s">
        <v>42</v>
      </c>
      <c r="C45" s="419"/>
      <c r="D45" s="419"/>
      <c r="E45" s="419"/>
      <c r="F45" s="419"/>
      <c r="G45" s="16"/>
      <c r="H45" s="88">
        <f>SUM(H38:H44)</f>
        <v>0</v>
      </c>
      <c r="I45" s="42"/>
      <c r="J45" s="88">
        <f>SUM(J38:J44)</f>
        <v>0</v>
      </c>
      <c r="K45" s="42"/>
      <c r="L45" s="88">
        <f>SUM(L38:L44)</f>
        <v>0</v>
      </c>
      <c r="M45" s="42"/>
      <c r="N45" s="88">
        <f>SUM(N38:N44)</f>
        <v>0</v>
      </c>
      <c r="O45" s="42"/>
      <c r="P45" s="88">
        <f>SUM(P38:P44)</f>
        <v>0</v>
      </c>
      <c r="Q45" s="42"/>
      <c r="R45" s="88">
        <f>SUM(R38:R44)</f>
        <v>0</v>
      </c>
      <c r="S45" s="42"/>
      <c r="T45" s="88">
        <f>SUM(T38:T44)</f>
        <v>0</v>
      </c>
      <c r="U45" s="42"/>
      <c r="V45" s="89">
        <f>SUM(V38:V44)</f>
        <v>0</v>
      </c>
      <c r="W45" s="42"/>
      <c r="X45" s="88">
        <f>SUM(X38:X44)</f>
        <v>0</v>
      </c>
      <c r="Y45" s="88">
        <f>SUM(Y38:Y44)</f>
        <v>0</v>
      </c>
    </row>
    <row r="46" spans="1:25" x14ac:dyDescent="0.25">
      <c r="A46" s="414"/>
      <c r="B46" s="2"/>
      <c r="C46" s="2"/>
      <c r="D46" s="2"/>
      <c r="E46" s="2"/>
      <c r="F46" s="79" t="s">
        <v>43</v>
      </c>
      <c r="G46" s="16"/>
      <c r="H46" s="80">
        <f>IF(OR(H45=0,H62=0),0,H45/H62)</f>
        <v>0</v>
      </c>
      <c r="I46" s="42"/>
      <c r="J46" s="80">
        <f>IF(OR(J45=0,J62=0),0,J45/J62)</f>
        <v>0</v>
      </c>
      <c r="K46" s="42"/>
      <c r="L46" s="80">
        <f>IF(OR(L45=0,L62=0),0,L45/L62)</f>
        <v>0</v>
      </c>
      <c r="M46" s="42"/>
      <c r="N46" s="80">
        <f>IF(OR(N45=0,N62=0),0,N45/N62)</f>
        <v>0</v>
      </c>
      <c r="O46" s="42"/>
      <c r="P46" s="80">
        <f>IF(OR(P45=0,P62=0),0,P45/P62)</f>
        <v>0</v>
      </c>
      <c r="Q46" s="42"/>
      <c r="R46" s="80">
        <f>IF(OR(R45=0,R62=0),0,R45/R62)</f>
        <v>0</v>
      </c>
      <c r="S46" s="42"/>
      <c r="T46" s="80">
        <f>IF(OR(T45=0,T62=0),0,T45/T62)</f>
        <v>0</v>
      </c>
      <c r="U46" s="42"/>
      <c r="V46" s="81">
        <f>IF(OR(V45=0,V62=0),0,V45/V62)</f>
        <v>0</v>
      </c>
      <c r="W46" s="42"/>
      <c r="X46" s="42"/>
      <c r="Y46" s="42"/>
    </row>
    <row r="47" spans="1:25" x14ac:dyDescent="0.25">
      <c r="A47" s="414"/>
      <c r="B47" s="418"/>
      <c r="C47" s="418"/>
      <c r="D47" s="418"/>
      <c r="E47" s="418"/>
      <c r="F47" s="418"/>
      <c r="G47" s="16"/>
      <c r="H47" s="94"/>
      <c r="I47" s="95"/>
      <c r="J47" s="95"/>
      <c r="K47" s="95"/>
      <c r="L47" s="95"/>
      <c r="M47" s="91"/>
      <c r="N47" s="92"/>
      <c r="O47" s="95"/>
      <c r="P47" s="95"/>
      <c r="Q47" s="95"/>
      <c r="R47" s="95"/>
      <c r="S47" s="91"/>
      <c r="T47" s="92"/>
      <c r="U47" s="42"/>
      <c r="V47" s="63"/>
      <c r="W47" s="42"/>
      <c r="X47" s="42"/>
      <c r="Y47" s="42"/>
    </row>
    <row r="48" spans="1:25" x14ac:dyDescent="0.25">
      <c r="A48" s="4"/>
      <c r="B48" s="57" t="s">
        <v>44</v>
      </c>
      <c r="C48" s="58"/>
      <c r="D48" s="58"/>
      <c r="E48" s="58"/>
      <c r="F48" s="59"/>
      <c r="G48" s="16"/>
      <c r="H48" s="60" t="s">
        <v>45</v>
      </c>
      <c r="I48" s="96"/>
      <c r="J48" s="97"/>
      <c r="K48" s="98"/>
      <c r="L48" s="99"/>
      <c r="M48" s="42"/>
      <c r="N48" s="42"/>
      <c r="O48" s="96"/>
      <c r="P48" s="97"/>
      <c r="Q48" s="98"/>
      <c r="R48" s="99"/>
      <c r="S48" s="42"/>
      <c r="T48" s="42"/>
      <c r="U48" s="42"/>
      <c r="V48" s="100"/>
      <c r="W48" s="42"/>
      <c r="X48" s="42"/>
      <c r="Y48" s="42"/>
    </row>
    <row r="49" spans="1:25" ht="11.4" customHeight="1" x14ac:dyDescent="0.25">
      <c r="A49" s="4"/>
      <c r="B49" s="416" t="s">
        <v>46</v>
      </c>
      <c r="C49" s="416"/>
      <c r="D49" s="416"/>
      <c r="E49" s="416"/>
      <c r="F49" s="416"/>
      <c r="G49" s="16"/>
      <c r="H49" s="101"/>
      <c r="I49" s="42"/>
      <c r="J49" s="101"/>
      <c r="K49" s="42"/>
      <c r="L49" s="101"/>
      <c r="M49" s="42"/>
      <c r="N49" s="101"/>
      <c r="O49" s="42"/>
      <c r="P49" s="101"/>
      <c r="Q49" s="42"/>
      <c r="R49" s="101"/>
      <c r="S49" s="42"/>
      <c r="T49" s="101"/>
      <c r="U49" s="42"/>
      <c r="V49" s="69">
        <f>N49+L49+J49+H49+P49+R49+T49</f>
        <v>0</v>
      </c>
      <c r="W49" s="42"/>
      <c r="X49" s="101"/>
      <c r="Y49" s="86">
        <f>X49+V49</f>
        <v>0</v>
      </c>
    </row>
    <row r="50" spans="1:25" ht="11.4" customHeight="1" x14ac:dyDescent="0.25">
      <c r="A50" s="4"/>
      <c r="B50" s="416" t="s">
        <v>47</v>
      </c>
      <c r="C50" s="416"/>
      <c r="D50" s="416"/>
      <c r="E50" s="416"/>
      <c r="F50" s="416"/>
      <c r="G50" s="16"/>
      <c r="H50" s="68"/>
      <c r="I50" s="42"/>
      <c r="J50" s="68"/>
      <c r="K50" s="42"/>
      <c r="L50" s="68"/>
      <c r="M50" s="42"/>
      <c r="N50" s="68"/>
      <c r="O50" s="42"/>
      <c r="P50" s="68"/>
      <c r="Q50" s="42"/>
      <c r="R50" s="68"/>
      <c r="S50" s="42"/>
      <c r="T50" s="68"/>
      <c r="U50" s="42"/>
      <c r="V50" s="69">
        <f>N50+L50+J50+H50+P50+R50+T50</f>
        <v>0</v>
      </c>
      <c r="W50" s="42"/>
      <c r="X50" s="68"/>
      <c r="Y50" s="71">
        <f>X50+V50</f>
        <v>0</v>
      </c>
    </row>
    <row r="51" spans="1:25" x14ac:dyDescent="0.25">
      <c r="A51" s="4"/>
      <c r="B51" s="416" t="s">
        <v>48</v>
      </c>
      <c r="C51" s="416"/>
      <c r="D51" s="416"/>
      <c r="E51" s="416"/>
      <c r="F51" s="416"/>
      <c r="G51" s="16"/>
      <c r="H51" s="93"/>
      <c r="I51" s="42"/>
      <c r="J51" s="93"/>
      <c r="K51" s="42"/>
      <c r="L51" s="93"/>
      <c r="M51" s="42"/>
      <c r="N51" s="93"/>
      <c r="O51" s="42"/>
      <c r="P51" s="93"/>
      <c r="Q51" s="42"/>
      <c r="R51" s="93"/>
      <c r="S51" s="42"/>
      <c r="T51" s="93"/>
      <c r="U51" s="42"/>
      <c r="V51" s="69">
        <f>N51+L51+J51+H51+P51+R51+T51</f>
        <v>0</v>
      </c>
      <c r="W51" s="42"/>
      <c r="X51" s="93"/>
      <c r="Y51" s="71">
        <f>X51+V51</f>
        <v>0</v>
      </c>
    </row>
    <row r="52" spans="1:25" x14ac:dyDescent="0.25">
      <c r="A52" s="4"/>
      <c r="B52" s="416" t="s">
        <v>49</v>
      </c>
      <c r="C52" s="416"/>
      <c r="D52" s="416"/>
      <c r="E52" s="416"/>
      <c r="F52" s="416"/>
      <c r="G52" s="16"/>
      <c r="H52" s="93"/>
      <c r="I52" s="42"/>
      <c r="J52" s="93"/>
      <c r="K52" s="42"/>
      <c r="L52" s="93"/>
      <c r="M52" s="42"/>
      <c r="N52" s="93"/>
      <c r="O52" s="42"/>
      <c r="P52" s="93"/>
      <c r="Q52" s="42"/>
      <c r="R52" s="93"/>
      <c r="S52" s="42"/>
      <c r="T52" s="93"/>
      <c r="U52" s="42"/>
      <c r="V52" s="69">
        <f>N52+L52+J52+H52+P52+R52+T52</f>
        <v>0</v>
      </c>
      <c r="W52" s="42"/>
      <c r="X52" s="93"/>
      <c r="Y52" s="71">
        <f>X52+V52</f>
        <v>0</v>
      </c>
    </row>
    <row r="53" spans="1:25" x14ac:dyDescent="0.25">
      <c r="A53" s="4"/>
      <c r="B53" s="416" t="s">
        <v>50</v>
      </c>
      <c r="C53" s="416"/>
      <c r="D53" s="416"/>
      <c r="E53" s="416"/>
      <c r="F53" s="416"/>
      <c r="G53" s="16"/>
      <c r="H53" s="93"/>
      <c r="I53" s="42"/>
      <c r="J53" s="93"/>
      <c r="K53" s="42"/>
      <c r="L53" s="93"/>
      <c r="M53" s="42"/>
      <c r="N53" s="93"/>
      <c r="O53" s="42"/>
      <c r="P53" s="93"/>
      <c r="Q53" s="42"/>
      <c r="R53" s="93"/>
      <c r="S53" s="42"/>
      <c r="T53" s="93"/>
      <c r="U53" s="42"/>
      <c r="V53" s="69">
        <f>N53+L53+J53+H53+P53+R53+T53</f>
        <v>0</v>
      </c>
      <c r="W53" s="42"/>
      <c r="X53" s="93"/>
      <c r="Y53" s="71">
        <f>X53+V53</f>
        <v>0</v>
      </c>
    </row>
    <row r="54" spans="1:25" x14ac:dyDescent="0.25">
      <c r="A54" s="4"/>
      <c r="B54" s="417" t="s">
        <v>51</v>
      </c>
      <c r="C54" s="417"/>
      <c r="D54" s="417"/>
      <c r="E54" s="417"/>
      <c r="F54" s="417"/>
      <c r="G54" s="16"/>
      <c r="H54" s="88">
        <f>SUM(H49:H53)</f>
        <v>0</v>
      </c>
      <c r="I54" s="42"/>
      <c r="J54" s="88">
        <f>SUM(J49:J53)</f>
        <v>0</v>
      </c>
      <c r="K54" s="42"/>
      <c r="L54" s="88">
        <f>SUM(L49:L53)</f>
        <v>0</v>
      </c>
      <c r="M54" s="42"/>
      <c r="N54" s="88">
        <f>SUM(N49:N53)</f>
        <v>0</v>
      </c>
      <c r="O54" s="42"/>
      <c r="P54" s="88">
        <f>SUM(P49:P53)</f>
        <v>0</v>
      </c>
      <c r="Q54" s="42"/>
      <c r="R54" s="88">
        <f>SUM(R49:R53)</f>
        <v>0</v>
      </c>
      <c r="S54" s="42"/>
      <c r="T54" s="88">
        <f>SUM(T49:T53)</f>
        <v>0</v>
      </c>
      <c r="U54" s="42"/>
      <c r="V54" s="89">
        <f>SUM(V49:V53)</f>
        <v>0</v>
      </c>
      <c r="W54" s="42"/>
      <c r="X54" s="88">
        <f>SUM(X49:X53)</f>
        <v>0</v>
      </c>
      <c r="Y54" s="88">
        <f>SUM(Y49:Y53)</f>
        <v>0</v>
      </c>
    </row>
    <row r="55" spans="1:25" x14ac:dyDescent="0.25">
      <c r="A55" s="4"/>
      <c r="B55" s="2"/>
      <c r="C55" s="2"/>
      <c r="D55" s="2"/>
      <c r="E55" s="2"/>
      <c r="F55" s="79" t="s">
        <v>52</v>
      </c>
      <c r="G55" s="16"/>
      <c r="H55" s="80">
        <f>IF(OR(H54=0,H62=0),0,H54/H62)</f>
        <v>0</v>
      </c>
      <c r="I55" s="42"/>
      <c r="J55" s="80">
        <f>IF(OR(J54=0,J62=0),0,J54/J62)</f>
        <v>0</v>
      </c>
      <c r="K55" s="42"/>
      <c r="L55" s="80">
        <f>IF(OR(L54=0,L62=0),0,L54/L62)</f>
        <v>0</v>
      </c>
      <c r="M55" s="42"/>
      <c r="N55" s="80">
        <f>IF(OR(N54=0,N62=0),0,N54/N62)</f>
        <v>0</v>
      </c>
      <c r="O55" s="42"/>
      <c r="P55" s="80">
        <f>IF(OR(P54=0,P62=0),0,P54/P62)</f>
        <v>0</v>
      </c>
      <c r="Q55" s="42"/>
      <c r="R55" s="80">
        <f>IF(OR(R54=0,R62=0),0,R54/R62)</f>
        <v>0</v>
      </c>
      <c r="S55" s="42"/>
      <c r="T55" s="80">
        <f>IF(OR(T54=0,T62=0),0,T54/T62)</f>
        <v>0</v>
      </c>
      <c r="U55" s="42"/>
      <c r="V55" s="102">
        <f>IF(OR(V54=0,V62=0),0,V54/V62)</f>
        <v>0</v>
      </c>
      <c r="W55" s="42"/>
      <c r="X55" s="42"/>
      <c r="Y55" s="42"/>
    </row>
    <row r="56" spans="1:25" s="109" customFormat="1" ht="11.4" hidden="1" x14ac:dyDescent="0.2">
      <c r="A56" s="103"/>
      <c r="B56" s="104"/>
      <c r="C56" s="104"/>
      <c r="D56" s="104"/>
      <c r="E56" s="104"/>
      <c r="F56" s="105" t="s">
        <v>53</v>
      </c>
      <c r="G56" s="106"/>
      <c r="H56" s="107">
        <f>IF(OR(H49=0,H62=0),0,H49/H62)</f>
        <v>0</v>
      </c>
      <c r="I56" s="75"/>
      <c r="J56" s="107">
        <f>IF(OR(J49=0,J62=0),0,J49/J62)</f>
        <v>0</v>
      </c>
      <c r="K56" s="75"/>
      <c r="L56" s="107">
        <f>IF(OR(L49=0,L62=0),0,L49/L62)</f>
        <v>0</v>
      </c>
      <c r="M56" s="75"/>
      <c r="N56" s="107">
        <f>IF(OR(N49=0,N62=0),0,N49/N62)</f>
        <v>0</v>
      </c>
      <c r="O56" s="75"/>
      <c r="P56" s="107">
        <f>IF(OR(P49=0,P62=0),0,P49/P62)</f>
        <v>0</v>
      </c>
      <c r="Q56" s="75"/>
      <c r="R56" s="107">
        <f>IF(OR(R49=0,R62=0),0,R49/R62)</f>
        <v>0</v>
      </c>
      <c r="S56" s="75"/>
      <c r="T56" s="107">
        <f>IF(OR(T49=0,T62=0),0,T49/T62)</f>
        <v>0</v>
      </c>
      <c r="U56" s="75"/>
      <c r="V56" s="108">
        <f>IF(OR(V49=0,V62=0),0,V49/V62)</f>
        <v>0</v>
      </c>
      <c r="W56" s="75"/>
      <c r="X56" s="75"/>
      <c r="Y56" s="75"/>
    </row>
    <row r="57" spans="1:25" s="109" customFormat="1" ht="11.4" hidden="1" x14ac:dyDescent="0.2">
      <c r="A57" s="103"/>
      <c r="B57" s="104"/>
      <c r="C57" s="104"/>
      <c r="D57" s="104"/>
      <c r="E57" s="104"/>
      <c r="F57" s="105" t="s">
        <v>54</v>
      </c>
      <c r="G57" s="106"/>
      <c r="H57" s="107">
        <f>IF(OR(H50=0,H62=0),0,H50/H62)</f>
        <v>0</v>
      </c>
      <c r="I57" s="75"/>
      <c r="J57" s="107">
        <f>IF(OR(J50=0,J62=0),0,J50/J62)</f>
        <v>0</v>
      </c>
      <c r="K57" s="75"/>
      <c r="L57" s="107">
        <f>IF(OR(L50=0,L62=0),0,L50/L62)</f>
        <v>0</v>
      </c>
      <c r="M57" s="75"/>
      <c r="N57" s="107">
        <f>IF(OR(N50=0,N62=0),0,N50/N62)</f>
        <v>0</v>
      </c>
      <c r="O57" s="75"/>
      <c r="P57" s="107">
        <f>IF(OR(P50=0,P62=0),0,P50/P62)</f>
        <v>0</v>
      </c>
      <c r="Q57" s="75"/>
      <c r="R57" s="107">
        <f>IF(OR(R50=0,R62=0),0,R50/R62)</f>
        <v>0</v>
      </c>
      <c r="S57" s="75"/>
      <c r="T57" s="107">
        <f>IF(OR(T50=0,T62=0),0,T50/T62)</f>
        <v>0</v>
      </c>
      <c r="U57" s="75"/>
      <c r="V57" s="108">
        <f>IF(OR(V50=0,V62=0),0,V50/V62)</f>
        <v>0</v>
      </c>
      <c r="W57" s="75"/>
      <c r="X57" s="75"/>
      <c r="Y57" s="75"/>
    </row>
    <row r="58" spans="1:25" s="109" customFormat="1" ht="11.4" hidden="1" x14ac:dyDescent="0.2">
      <c r="A58" s="103"/>
      <c r="B58" s="104"/>
      <c r="C58" s="104"/>
      <c r="D58" s="104"/>
      <c r="E58" s="104"/>
      <c r="F58" s="105" t="s">
        <v>55</v>
      </c>
      <c r="G58" s="106"/>
      <c r="H58" s="107">
        <f>IF(OR(H51=0,H62=0),0,H51/H62)</f>
        <v>0</v>
      </c>
      <c r="I58" s="75"/>
      <c r="J58" s="107">
        <f>IF(OR(J51=0,J62=0),0,J51/J62)</f>
        <v>0</v>
      </c>
      <c r="K58" s="75"/>
      <c r="L58" s="107">
        <f>IF(OR(L51=0,L62=0),0,L51/L62)</f>
        <v>0</v>
      </c>
      <c r="M58" s="75"/>
      <c r="N58" s="107">
        <f>IF(OR(N51=0,N62=0),0,N51/N62)</f>
        <v>0</v>
      </c>
      <c r="O58" s="75"/>
      <c r="P58" s="107">
        <f>IF(OR(P51=0,P62=0),0,P51/P62)</f>
        <v>0</v>
      </c>
      <c r="Q58" s="75"/>
      <c r="R58" s="107">
        <f>IF(OR(R51=0,R62=0),0,R51/R62)</f>
        <v>0</v>
      </c>
      <c r="S58" s="75"/>
      <c r="T58" s="107">
        <f>IF(OR(T51=0,T62=0),0,T51/T62)</f>
        <v>0</v>
      </c>
      <c r="U58" s="75"/>
      <c r="V58" s="108">
        <f>IF(OR(V51=0,V62=0),0,V51/V62)</f>
        <v>0</v>
      </c>
      <c r="W58" s="75"/>
      <c r="X58" s="75"/>
      <c r="Y58" s="75"/>
    </row>
    <row r="59" spans="1:25" s="109" customFormat="1" ht="11.4" hidden="1" x14ac:dyDescent="0.2">
      <c r="A59" s="103"/>
      <c r="B59" s="104"/>
      <c r="C59" s="104"/>
      <c r="D59" s="104"/>
      <c r="E59" s="104"/>
      <c r="F59" s="105" t="s">
        <v>56</v>
      </c>
      <c r="G59" s="106"/>
      <c r="H59" s="107">
        <f>IF(OR(H52=0,H62=0),0,H52/H62)</f>
        <v>0</v>
      </c>
      <c r="I59" s="75"/>
      <c r="J59" s="107">
        <f>IF(OR(J52=0,J62=0),0,J52/J62)</f>
        <v>0</v>
      </c>
      <c r="K59" s="75"/>
      <c r="L59" s="107">
        <f>IF(OR(L52=0,L62=0),0,L52/L62)</f>
        <v>0</v>
      </c>
      <c r="M59" s="75"/>
      <c r="N59" s="107">
        <f>IF(OR(N52=0,N62=0),0,N52/N62)</f>
        <v>0</v>
      </c>
      <c r="O59" s="75"/>
      <c r="P59" s="107">
        <f>IF(OR(P52=0,P62=0),0,P52/P62)</f>
        <v>0</v>
      </c>
      <c r="Q59" s="75"/>
      <c r="R59" s="107">
        <f>IF(OR(R52=0,R62=0),0,R52/R62)</f>
        <v>0</v>
      </c>
      <c r="S59" s="75"/>
      <c r="T59" s="107">
        <f>IF(OR(T52=0,T62=0),0,T52/T62)</f>
        <v>0</v>
      </c>
      <c r="U59" s="75"/>
      <c r="V59" s="108">
        <f>IF(OR(V52=0,V62=0),0,V52/V62)</f>
        <v>0</v>
      </c>
      <c r="W59" s="75"/>
      <c r="X59" s="75"/>
      <c r="Y59" s="75"/>
    </row>
    <row r="60" spans="1:25" s="109" customFormat="1" ht="11.4" hidden="1" x14ac:dyDescent="0.2">
      <c r="A60" s="103"/>
      <c r="B60" s="104"/>
      <c r="C60" s="104"/>
      <c r="D60" s="104"/>
      <c r="E60" s="104"/>
      <c r="F60" s="105" t="s">
        <v>57</v>
      </c>
      <c r="G60" s="106"/>
      <c r="H60" s="107">
        <f>IF(OR(H53=0,H62=0),0,H53/H62)</f>
        <v>0</v>
      </c>
      <c r="I60" s="75"/>
      <c r="J60" s="107">
        <f>IF(OR(J53=0,J62=0),0,J53/J62)</f>
        <v>0</v>
      </c>
      <c r="K60" s="75"/>
      <c r="L60" s="107">
        <f>IF(OR(L53=0,L62=0),0,L53/L62)</f>
        <v>0</v>
      </c>
      <c r="M60" s="75"/>
      <c r="N60" s="107">
        <f>IF(OR(N53=0,N62=0),0,N53/N62)</f>
        <v>0</v>
      </c>
      <c r="O60" s="75"/>
      <c r="P60" s="107">
        <f>IF(OR(P53=0,P62=0),0,P53/P62)</f>
        <v>0</v>
      </c>
      <c r="Q60" s="75"/>
      <c r="R60" s="107">
        <f>IF(OR(R53=0,R62=0),0,R53/R62)</f>
        <v>0</v>
      </c>
      <c r="S60" s="75"/>
      <c r="T60" s="107">
        <f>IF(OR(T53=0,T62=0),0,T53/T62)</f>
        <v>0</v>
      </c>
      <c r="U60" s="75"/>
      <c r="V60" s="108">
        <f>IF(OR(V53=0,V62=0),0,V53/V62)</f>
        <v>0</v>
      </c>
      <c r="W60" s="75"/>
      <c r="X60" s="75"/>
      <c r="Y60" s="75"/>
    </row>
    <row r="61" spans="1:25" ht="8.4" customHeight="1" x14ac:dyDescent="0.25">
      <c r="A61" s="4"/>
      <c r="B61" s="418"/>
      <c r="C61" s="418"/>
      <c r="D61" s="418"/>
      <c r="E61" s="418"/>
      <c r="F61" s="418"/>
      <c r="G61" s="16"/>
      <c r="H61" s="94"/>
      <c r="I61" s="95"/>
      <c r="J61" s="95"/>
      <c r="K61" s="95"/>
      <c r="L61" s="95"/>
      <c r="M61" s="95"/>
      <c r="N61" s="92"/>
      <c r="O61" s="95"/>
      <c r="P61" s="95"/>
      <c r="Q61" s="95"/>
      <c r="R61" s="95"/>
      <c r="S61" s="95"/>
      <c r="T61" s="92"/>
      <c r="U61" s="42"/>
      <c r="V61" s="63"/>
      <c r="W61" s="42"/>
      <c r="X61" s="42"/>
      <c r="Y61" s="42"/>
    </row>
    <row r="62" spans="1:25" s="7" customFormat="1" ht="12" x14ac:dyDescent="0.2">
      <c r="A62" s="4"/>
      <c r="B62" s="417" t="s">
        <v>58</v>
      </c>
      <c r="C62" s="417"/>
      <c r="D62" s="417"/>
      <c r="E62" s="417"/>
      <c r="F62" s="417"/>
      <c r="G62" s="16"/>
      <c r="H62" s="110">
        <f>H54+H45+H33+H24</f>
        <v>0</v>
      </c>
      <c r="I62" s="42"/>
      <c r="J62" s="110">
        <f>J54+J45+J33+J24</f>
        <v>0</v>
      </c>
      <c r="K62" s="42"/>
      <c r="L62" s="110">
        <f>L54+L45+L33+L24</f>
        <v>0</v>
      </c>
      <c r="M62" s="42"/>
      <c r="N62" s="110">
        <f>N54+N45+N33+N24</f>
        <v>0</v>
      </c>
      <c r="O62" s="42"/>
      <c r="P62" s="110">
        <f>P54+P45+P33+P24</f>
        <v>0</v>
      </c>
      <c r="Q62" s="42"/>
      <c r="R62" s="110">
        <f>R54+R45+R33+R24</f>
        <v>0</v>
      </c>
      <c r="S62" s="42"/>
      <c r="T62" s="110">
        <f>T54+T45+T33+T24</f>
        <v>0</v>
      </c>
      <c r="U62" s="42"/>
      <c r="V62" s="111">
        <f>N62+L62+J62+H62+P62+R62+T62</f>
        <v>0</v>
      </c>
      <c r="W62" s="42"/>
      <c r="X62" s="42"/>
      <c r="Y62" s="42"/>
    </row>
    <row r="63" spans="1:25" ht="13.2" customHeight="1" x14ac:dyDescent="0.25">
      <c r="A63" s="4"/>
      <c r="B63" s="418"/>
      <c r="C63" s="418"/>
      <c r="D63" s="418"/>
      <c r="E63" s="418"/>
      <c r="F63" s="418"/>
      <c r="G63" s="16"/>
      <c r="H63" s="94"/>
      <c r="I63" s="95"/>
      <c r="J63" s="95"/>
      <c r="K63" s="95"/>
      <c r="L63" s="95"/>
      <c r="M63" s="95"/>
      <c r="N63" s="92"/>
      <c r="O63" s="95"/>
      <c r="P63" s="95"/>
      <c r="Q63" s="95"/>
      <c r="R63" s="95"/>
      <c r="S63" s="95"/>
      <c r="T63" s="92"/>
      <c r="U63" s="42"/>
      <c r="V63" s="63"/>
      <c r="W63" s="42"/>
      <c r="X63" s="42"/>
      <c r="Y63" s="42"/>
    </row>
    <row r="64" spans="1:25" ht="12" customHeight="1" x14ac:dyDescent="0.25">
      <c r="A64" s="414"/>
      <c r="B64" s="57" t="s">
        <v>59</v>
      </c>
      <c r="C64" s="58"/>
      <c r="D64" s="58"/>
      <c r="E64" s="58"/>
      <c r="F64" s="59"/>
      <c r="G64" s="16"/>
      <c r="H64" s="60" t="s">
        <v>60</v>
      </c>
      <c r="I64" s="98"/>
      <c r="J64" s="98"/>
      <c r="K64" s="98"/>
      <c r="L64" s="98"/>
      <c r="M64" s="112"/>
      <c r="N64" s="3"/>
      <c r="O64" s="98"/>
      <c r="P64" s="98"/>
      <c r="Q64" s="98"/>
      <c r="R64" s="98"/>
      <c r="S64" s="112"/>
      <c r="T64" s="3"/>
      <c r="U64" s="3"/>
      <c r="V64" s="51"/>
      <c r="W64" s="3"/>
      <c r="X64" s="42"/>
      <c r="Y64" s="42"/>
    </row>
    <row r="65" spans="1:27" ht="12" customHeight="1" x14ac:dyDescent="0.25">
      <c r="A65" s="414"/>
      <c r="B65" s="3" t="s">
        <v>30</v>
      </c>
      <c r="C65" s="3"/>
      <c r="D65" s="3"/>
      <c r="E65" s="3"/>
      <c r="F65" s="85" t="s">
        <v>24</v>
      </c>
      <c r="G65" s="16"/>
      <c r="H65" s="65">
        <f>'Répartition du personnel'!AA98</f>
        <v>0</v>
      </c>
      <c r="I65" s="42"/>
      <c r="J65" s="65">
        <f>'Répartition du personnel'!AB98</f>
        <v>0</v>
      </c>
      <c r="K65" s="42"/>
      <c r="L65" s="65">
        <f>'Répartition du personnel'!AC98</f>
        <v>0</v>
      </c>
      <c r="M65" s="42"/>
      <c r="N65" s="65">
        <f>'Répartition du personnel'!AD98</f>
        <v>0</v>
      </c>
      <c r="O65" s="42"/>
      <c r="P65" s="65">
        <f>'Répartition du personnel'!AE98</f>
        <v>0</v>
      </c>
      <c r="Q65" s="42"/>
      <c r="R65" s="65">
        <f>'Répartition du personnel'!AF98</f>
        <v>0</v>
      </c>
      <c r="S65" s="42"/>
      <c r="T65" s="65">
        <f>'Répartition du personnel'!AG98</f>
        <v>0</v>
      </c>
      <c r="U65" s="3"/>
      <c r="V65" s="67">
        <f>N65+L65+J65+H65+P65+R65+T65</f>
        <v>0</v>
      </c>
      <c r="W65" s="42"/>
      <c r="X65" s="65">
        <f>'Répartition du personnel'!AJ98</f>
        <v>0</v>
      </c>
      <c r="Y65" s="86">
        <f>X65+V65</f>
        <v>0</v>
      </c>
    </row>
    <row r="66" spans="1:27" ht="11.4" customHeight="1" x14ac:dyDescent="0.25">
      <c r="A66" s="414"/>
      <c r="B66" s="415" t="s">
        <v>31</v>
      </c>
      <c r="C66" s="415"/>
      <c r="D66" s="415"/>
      <c r="E66" s="415"/>
      <c r="F66" s="415"/>
      <c r="G66" s="16"/>
      <c r="H66" s="101"/>
      <c r="I66" s="42"/>
      <c r="J66" s="101"/>
      <c r="K66" s="42"/>
      <c r="L66" s="101"/>
      <c r="M66" s="42"/>
      <c r="N66" s="101"/>
      <c r="O66" s="42"/>
      <c r="P66" s="101"/>
      <c r="Q66" s="42"/>
      <c r="R66" s="101"/>
      <c r="S66" s="42"/>
      <c r="T66" s="101"/>
      <c r="U66" s="42"/>
      <c r="V66" s="69">
        <f>N66+L66+J66+H66+P66+R66+T66</f>
        <v>0</v>
      </c>
      <c r="W66" s="42"/>
      <c r="X66" s="93"/>
      <c r="Y66" s="71">
        <f>X66+V66</f>
        <v>0</v>
      </c>
    </row>
    <row r="67" spans="1:27" x14ac:dyDescent="0.25">
      <c r="A67" s="414"/>
      <c r="B67" s="415" t="s">
        <v>61</v>
      </c>
      <c r="C67" s="415"/>
      <c r="D67" s="415"/>
      <c r="E67" s="415"/>
      <c r="F67" s="415"/>
      <c r="G67" s="16"/>
      <c r="H67" s="68"/>
      <c r="I67" s="42"/>
      <c r="J67" s="68"/>
      <c r="K67" s="42"/>
      <c r="L67" s="68"/>
      <c r="M67" s="42"/>
      <c r="N67" s="68"/>
      <c r="O67" s="42"/>
      <c r="P67" s="68"/>
      <c r="Q67" s="42"/>
      <c r="R67" s="68"/>
      <c r="S67" s="42"/>
      <c r="T67" s="68"/>
      <c r="U67" s="42"/>
      <c r="V67" s="69">
        <f>N67+L67+J67+H67+P67+R67+T67</f>
        <v>0</v>
      </c>
      <c r="W67" s="42"/>
      <c r="X67" s="68"/>
      <c r="Y67" s="71">
        <f>X67+V67</f>
        <v>0</v>
      </c>
    </row>
    <row r="68" spans="1:27" x14ac:dyDescent="0.25">
      <c r="A68" s="414"/>
      <c r="B68" s="415" t="s">
        <v>62</v>
      </c>
      <c r="C68" s="415"/>
      <c r="D68" s="415"/>
      <c r="E68" s="415"/>
      <c r="F68" s="415"/>
      <c r="G68" s="16"/>
      <c r="H68" s="93"/>
      <c r="I68" s="42"/>
      <c r="J68" s="93"/>
      <c r="K68" s="42"/>
      <c r="L68" s="93"/>
      <c r="M68" s="42"/>
      <c r="N68" s="93"/>
      <c r="O68" s="42"/>
      <c r="P68" s="93"/>
      <c r="Q68" s="42"/>
      <c r="R68" s="93"/>
      <c r="S68" s="42"/>
      <c r="T68" s="93"/>
      <c r="U68" s="42"/>
      <c r="V68" s="69">
        <f>N68+L68+J68+H68+P68+R68+T68</f>
        <v>0</v>
      </c>
      <c r="W68" s="42"/>
      <c r="X68" s="93"/>
      <c r="Y68" s="71">
        <f>X68+V68</f>
        <v>0</v>
      </c>
    </row>
    <row r="69" spans="1:27" x14ac:dyDescent="0.25">
      <c r="A69" s="414"/>
      <c r="B69" s="415" t="s">
        <v>37</v>
      </c>
      <c r="C69" s="415"/>
      <c r="D69" s="415"/>
      <c r="E69" s="415"/>
      <c r="F69" s="415"/>
      <c r="G69" s="16"/>
      <c r="H69" s="93"/>
      <c r="I69" s="42"/>
      <c r="J69" s="93"/>
      <c r="K69" s="42"/>
      <c r="L69" s="93"/>
      <c r="M69" s="42"/>
      <c r="N69" s="93"/>
      <c r="O69" s="42"/>
      <c r="P69" s="93"/>
      <c r="Q69" s="42"/>
      <c r="R69" s="93"/>
      <c r="S69" s="42"/>
      <c r="T69" s="93"/>
      <c r="U69" s="42"/>
      <c r="V69" s="69">
        <f>N69+L69+J69+H69+P69+R69+T69</f>
        <v>0</v>
      </c>
      <c r="W69" s="42"/>
      <c r="X69" s="93"/>
      <c r="Y69" s="71">
        <f>X69+V69</f>
        <v>0</v>
      </c>
    </row>
    <row r="70" spans="1:27" x14ac:dyDescent="0.25">
      <c r="A70" s="414"/>
      <c r="B70" s="113" t="s">
        <v>63</v>
      </c>
      <c r="C70" s="114"/>
      <c r="D70" s="115"/>
      <c r="E70" s="116"/>
      <c r="F70" s="117"/>
      <c r="G70" s="118"/>
      <c r="H70" s="119">
        <f>SUM(H65:H69)</f>
        <v>0</v>
      </c>
      <c r="I70" s="42"/>
      <c r="J70" s="119">
        <f>SUM(J65:J69)</f>
        <v>0</v>
      </c>
      <c r="K70" s="42"/>
      <c r="L70" s="119">
        <f>SUM(L65:L69)</f>
        <v>0</v>
      </c>
      <c r="M70" s="42"/>
      <c r="N70" s="119">
        <f>SUM(N65:N69)</f>
        <v>0</v>
      </c>
      <c r="O70" s="42"/>
      <c r="P70" s="119">
        <f>SUM(P65:P69)</f>
        <v>0</v>
      </c>
      <c r="Q70" s="42"/>
      <c r="R70" s="119">
        <f>SUM(R65:R69)</f>
        <v>0</v>
      </c>
      <c r="S70" s="42"/>
      <c r="T70" s="119">
        <f>SUM(T65:T69)</f>
        <v>0</v>
      </c>
      <c r="U70" s="120"/>
      <c r="V70" s="121">
        <f>SUM(V65:V69)</f>
        <v>0</v>
      </c>
      <c r="W70" s="122"/>
      <c r="X70" s="119">
        <f>SUM(X65:X69)</f>
        <v>0</v>
      </c>
      <c r="Y70" s="119">
        <f>SUM(Y65:Y69)</f>
        <v>0</v>
      </c>
    </row>
    <row r="71" spans="1:27" x14ac:dyDescent="0.25">
      <c r="A71" s="16"/>
      <c r="B71" s="1"/>
      <c r="C71" s="3"/>
      <c r="D71" s="3"/>
      <c r="E71" s="3"/>
      <c r="F71" s="3"/>
      <c r="G71" s="16"/>
      <c r="H71" s="118"/>
      <c r="I71" s="42"/>
      <c r="J71" s="118"/>
      <c r="K71" s="42"/>
      <c r="L71" s="118"/>
      <c r="M71" s="42"/>
      <c r="N71" s="16"/>
      <c r="O71" s="42"/>
      <c r="P71" s="118"/>
      <c r="Q71" s="42"/>
      <c r="R71" s="118"/>
      <c r="S71" s="42"/>
      <c r="T71" s="16"/>
      <c r="U71" s="16"/>
      <c r="V71" s="123"/>
      <c r="W71" s="16"/>
      <c r="X71" s="16"/>
      <c r="Y71" s="16"/>
    </row>
    <row r="72" spans="1:27" ht="15" customHeight="1" x14ac:dyDescent="0.25">
      <c r="A72" s="16"/>
      <c r="B72" s="124" t="s">
        <v>64</v>
      </c>
      <c r="C72" s="125"/>
      <c r="D72" s="125"/>
      <c r="E72" s="125"/>
      <c r="F72" s="126"/>
      <c r="G72" s="16"/>
      <c r="H72" s="127">
        <f>H70+H54+H45+H33+H24</f>
        <v>0</v>
      </c>
      <c r="I72" s="42"/>
      <c r="J72" s="127">
        <f>J70+J54+J45+J33+J24</f>
        <v>0</v>
      </c>
      <c r="K72" s="42"/>
      <c r="L72" s="127">
        <f>L70+L54+L45+L33+L24</f>
        <v>0</v>
      </c>
      <c r="M72" s="42"/>
      <c r="N72" s="127">
        <f>N70+N54+N45+N33+N24</f>
        <v>0</v>
      </c>
      <c r="O72" s="42"/>
      <c r="P72" s="127">
        <f>P70+P54+P45+P33+P24</f>
        <v>0</v>
      </c>
      <c r="Q72" s="42"/>
      <c r="R72" s="127">
        <f>R70+R54+R45+R33+R24</f>
        <v>0</v>
      </c>
      <c r="S72" s="42"/>
      <c r="T72" s="127">
        <f>T70+T54+T45+T33+T24</f>
        <v>0</v>
      </c>
      <c r="U72" s="128"/>
      <c r="V72" s="129">
        <f>V70+V54+V45+V33+V24</f>
        <v>0</v>
      </c>
      <c r="W72" s="130"/>
      <c r="X72" s="131">
        <f>X70+X54+X45+X33+X24</f>
        <v>0</v>
      </c>
      <c r="Y72" s="132">
        <f>Y70+Y54+Y45+Y33+Y24</f>
        <v>0</v>
      </c>
    </row>
    <row r="73" spans="1:27" x14ac:dyDescent="0.25">
      <c r="A73" s="16"/>
      <c r="B73" s="133" t="s">
        <v>65</v>
      </c>
      <c r="C73" s="134"/>
      <c r="D73" s="134"/>
      <c r="E73" s="134"/>
      <c r="F73" s="135">
        <v>7.0000000000000007E-2</v>
      </c>
      <c r="G73" s="118"/>
      <c r="H73" s="119">
        <f>+H72*7%</f>
        <v>0</v>
      </c>
      <c r="I73" s="42"/>
      <c r="J73" s="119">
        <f>+J72*7%</f>
        <v>0</v>
      </c>
      <c r="K73" s="42"/>
      <c r="L73" s="119">
        <f>+L72*7%</f>
        <v>0</v>
      </c>
      <c r="M73" s="42"/>
      <c r="N73" s="119">
        <f>+N72*7%</f>
        <v>0</v>
      </c>
      <c r="O73" s="42"/>
      <c r="P73" s="119">
        <f>P72*7%</f>
        <v>0</v>
      </c>
      <c r="Q73" s="42"/>
      <c r="R73" s="119">
        <f>R72*7%</f>
        <v>0</v>
      </c>
      <c r="S73" s="42"/>
      <c r="T73" s="119">
        <f>+T72*7%</f>
        <v>0</v>
      </c>
      <c r="U73" s="136"/>
      <c r="V73" s="121">
        <f>SUM(H73:T73)</f>
        <v>0</v>
      </c>
      <c r="W73" s="136"/>
      <c r="X73" s="137"/>
      <c r="Y73" s="138">
        <f>X73+V73</f>
        <v>0</v>
      </c>
    </row>
    <row r="74" spans="1:27" ht="15" customHeight="1" x14ac:dyDescent="0.25">
      <c r="A74" s="16"/>
      <c r="B74" s="124" t="s">
        <v>66</v>
      </c>
      <c r="C74" s="125"/>
      <c r="D74" s="125"/>
      <c r="E74" s="125"/>
      <c r="F74" s="126"/>
      <c r="G74" s="16"/>
      <c r="H74" s="127">
        <f>+H72+H73</f>
        <v>0</v>
      </c>
      <c r="I74" s="42"/>
      <c r="J74" s="127">
        <f>+J72+J73</f>
        <v>0</v>
      </c>
      <c r="K74" s="42"/>
      <c r="L74" s="127">
        <f>+L72+L73</f>
        <v>0</v>
      </c>
      <c r="M74" s="42"/>
      <c r="N74" s="127">
        <f>+N72+N73</f>
        <v>0</v>
      </c>
      <c r="O74" s="42"/>
      <c r="P74" s="127">
        <f>+P72+P73</f>
        <v>0</v>
      </c>
      <c r="Q74" s="42"/>
      <c r="R74" s="127">
        <f>+R72+R73</f>
        <v>0</v>
      </c>
      <c r="S74" s="42"/>
      <c r="T74" s="127">
        <f>+T72+T73</f>
        <v>0</v>
      </c>
      <c r="U74" s="128"/>
      <c r="V74" s="129">
        <f>SUM(H74:T74)</f>
        <v>0</v>
      </c>
      <c r="W74" s="128"/>
      <c r="X74" s="131">
        <f>+X72+X73</f>
        <v>0</v>
      </c>
      <c r="Y74" s="132">
        <f>X74+V74</f>
        <v>0</v>
      </c>
    </row>
    <row r="75" spans="1:27" x14ac:dyDescent="0.25">
      <c r="A75" s="16"/>
      <c r="B75" s="3"/>
      <c r="C75" s="3"/>
      <c r="D75" s="3"/>
      <c r="E75" s="3"/>
      <c r="F75" s="3"/>
      <c r="G75" s="16"/>
      <c r="H75" s="16"/>
      <c r="I75" s="42"/>
      <c r="J75" s="16"/>
      <c r="K75" s="42"/>
      <c r="L75" s="16"/>
      <c r="M75" s="42"/>
      <c r="N75" s="16"/>
      <c r="O75" s="42"/>
      <c r="P75" s="16"/>
      <c r="Q75" s="42"/>
      <c r="R75" s="16"/>
      <c r="S75" s="42"/>
      <c r="T75" s="16"/>
      <c r="U75" s="16"/>
      <c r="V75" s="16"/>
      <c r="W75" s="16"/>
      <c r="X75" s="16"/>
      <c r="Y75" s="16"/>
    </row>
    <row r="76" spans="1:27" x14ac:dyDescent="0.25">
      <c r="B76" s="10"/>
      <c r="C76" s="139" t="s">
        <v>67</v>
      </c>
      <c r="D76" s="140"/>
      <c r="E76" s="140"/>
      <c r="F76" s="140"/>
      <c r="G76" s="140"/>
      <c r="H76" s="7"/>
      <c r="I76" s="141"/>
      <c r="J76" s="139" t="s">
        <v>68</v>
      </c>
      <c r="K76" s="141"/>
      <c r="L76" s="140"/>
      <c r="M76" s="141"/>
      <c r="N76" s="140"/>
      <c r="O76" s="141"/>
      <c r="P76" s="139"/>
      <c r="Q76" s="141"/>
      <c r="R76" s="140"/>
      <c r="S76" s="141"/>
      <c r="T76" s="140"/>
      <c r="U76" s="140"/>
      <c r="V76" s="140"/>
      <c r="W76" s="140"/>
      <c r="X76" s="140"/>
      <c r="Y76" s="140"/>
    </row>
    <row r="77" spans="1:27" ht="19.95" customHeight="1" x14ac:dyDescent="0.25">
      <c r="B77" s="142"/>
      <c r="C77" s="143" t="s">
        <v>69</v>
      </c>
      <c r="D77" s="143"/>
      <c r="E77" s="143"/>
      <c r="F77" s="143"/>
      <c r="G77" s="144"/>
      <c r="H77" s="144"/>
      <c r="I77" s="141"/>
      <c r="J77" s="143" t="s">
        <v>69</v>
      </c>
      <c r="K77" s="141"/>
      <c r="L77" s="145"/>
      <c r="M77" s="141"/>
      <c r="N77" s="145"/>
      <c r="O77" s="141"/>
      <c r="P77" s="143"/>
      <c r="Q77" s="141"/>
      <c r="R77" s="145"/>
      <c r="S77" s="141"/>
      <c r="T77" s="145"/>
      <c r="U77" s="145"/>
      <c r="V77" s="145"/>
      <c r="W77" s="145"/>
      <c r="X77" s="146"/>
      <c r="Y77" s="146"/>
    </row>
    <row r="78" spans="1:27" ht="19.95" customHeight="1" x14ac:dyDescent="0.25">
      <c r="B78" s="142"/>
      <c r="C78" s="143" t="s">
        <v>70</v>
      </c>
      <c r="D78" s="143"/>
      <c r="E78" s="143"/>
      <c r="F78" s="143"/>
      <c r="G78" s="144"/>
      <c r="H78" s="144"/>
      <c r="I78" s="141"/>
      <c r="J78" s="143" t="s">
        <v>70</v>
      </c>
      <c r="K78" s="141"/>
      <c r="L78" s="145"/>
      <c r="M78" s="141"/>
      <c r="N78" s="145"/>
      <c r="O78" s="141"/>
      <c r="P78" s="143"/>
      <c r="Q78" s="141"/>
      <c r="R78" s="145"/>
      <c r="S78" s="141"/>
      <c r="T78" s="145"/>
      <c r="U78" s="145"/>
      <c r="V78" s="145"/>
      <c r="W78" s="145"/>
      <c r="X78" s="146"/>
      <c r="Y78" s="146"/>
    </row>
    <row r="79" spans="1:27" ht="19.95" customHeight="1" x14ac:dyDescent="0.25">
      <c r="B79" s="142"/>
      <c r="C79" s="143" t="s">
        <v>71</v>
      </c>
      <c r="D79" s="143"/>
      <c r="E79" s="143"/>
      <c r="F79" s="143"/>
      <c r="G79" s="144"/>
      <c r="H79" s="144"/>
      <c r="I79" s="141"/>
      <c r="J79" s="143" t="s">
        <v>71</v>
      </c>
      <c r="K79" s="141"/>
      <c r="L79" s="145"/>
      <c r="M79" s="141"/>
      <c r="N79" s="145"/>
      <c r="O79" s="141"/>
      <c r="P79" s="143"/>
      <c r="Q79" s="141"/>
      <c r="R79" s="145"/>
      <c r="S79" s="141"/>
      <c r="T79" s="145"/>
      <c r="U79" s="145"/>
      <c r="V79" s="145"/>
      <c r="W79" s="145"/>
      <c r="X79" s="146"/>
      <c r="Y79" s="146"/>
    </row>
    <row r="80" spans="1:27" s="7" customFormat="1" ht="11.4" x14ac:dyDescent="0.2">
      <c r="B80" s="142"/>
      <c r="C80" s="142"/>
      <c r="D80" s="147"/>
      <c r="E80" s="147"/>
      <c r="F80" s="147"/>
      <c r="G80" s="146"/>
      <c r="I80" s="141"/>
      <c r="J80" s="145"/>
      <c r="K80" s="141"/>
      <c r="L80" s="145"/>
      <c r="M80" s="141"/>
      <c r="N80" s="145"/>
      <c r="O80" s="141"/>
      <c r="P80" s="145"/>
      <c r="Q80" s="141"/>
      <c r="R80" s="145"/>
      <c r="S80" s="141"/>
      <c r="T80" s="145"/>
      <c r="U80" s="145"/>
      <c r="V80" s="145"/>
      <c r="W80" s="145"/>
      <c r="X80" s="146"/>
      <c r="Y80" s="146"/>
      <c r="Z80" s="146"/>
      <c r="AA80" s="146"/>
    </row>
    <row r="81" spans="2:19" s="7" customFormat="1" ht="11.4" x14ac:dyDescent="0.2">
      <c r="B81" s="145"/>
      <c r="C81" s="145"/>
      <c r="D81" s="145"/>
      <c r="E81" s="145"/>
      <c r="F81" s="145"/>
      <c r="I81" s="141"/>
      <c r="K81" s="141"/>
      <c r="M81" s="141"/>
      <c r="O81" s="141"/>
      <c r="Q81" s="141"/>
      <c r="S81" s="141"/>
    </row>
    <row r="82" spans="2:19" s="7" customFormat="1" ht="11.4" x14ac:dyDescent="0.2">
      <c r="B82" s="145"/>
      <c r="C82" s="145"/>
      <c r="D82" s="145"/>
      <c r="E82" s="145"/>
      <c r="F82" s="145"/>
      <c r="I82" s="141"/>
      <c r="K82" s="141"/>
      <c r="M82" s="141"/>
      <c r="O82" s="141"/>
      <c r="Q82" s="141"/>
      <c r="S82" s="141"/>
    </row>
    <row r="83" spans="2:19" s="7" customFormat="1" ht="11.4" x14ac:dyDescent="0.2">
      <c r="B83" s="142"/>
      <c r="C83" s="145"/>
      <c r="D83" s="145"/>
      <c r="E83" s="145"/>
      <c r="F83" s="145"/>
    </row>
    <row r="84" spans="2:19" s="7" customFormat="1" ht="11.4" x14ac:dyDescent="0.2">
      <c r="B84" s="142"/>
      <c r="C84" s="145"/>
      <c r="D84" s="145"/>
      <c r="E84" s="145"/>
      <c r="F84" s="145"/>
    </row>
    <row r="85" spans="2:19" s="7" customFormat="1" ht="11.4" x14ac:dyDescent="0.2">
      <c r="B85" s="142"/>
      <c r="C85" s="145"/>
      <c r="D85" s="145"/>
      <c r="E85" s="145"/>
      <c r="F85" s="145"/>
    </row>
    <row r="86" spans="2:19" s="7" customFormat="1" ht="11.4" x14ac:dyDescent="0.2">
      <c r="B86" s="142"/>
      <c r="C86" s="145"/>
      <c r="D86" s="145"/>
      <c r="E86" s="145"/>
      <c r="F86" s="145"/>
    </row>
    <row r="87" spans="2:19" s="7" customFormat="1" ht="11.4" x14ac:dyDescent="0.2">
      <c r="B87" s="142"/>
      <c r="C87" s="145"/>
      <c r="D87" s="145"/>
      <c r="E87" s="145"/>
      <c r="F87" s="145"/>
    </row>
    <row r="88" spans="2:19" s="7" customFormat="1" ht="11.4" x14ac:dyDescent="0.2">
      <c r="B88" s="142"/>
      <c r="C88" s="145"/>
      <c r="D88" s="145"/>
      <c r="E88" s="145"/>
      <c r="F88" s="145"/>
    </row>
    <row r="89" spans="2:19" s="7" customFormat="1" ht="11.4" x14ac:dyDescent="0.2">
      <c r="B89" s="142"/>
      <c r="C89" s="145"/>
      <c r="D89" s="145"/>
      <c r="E89" s="145"/>
      <c r="F89" s="145"/>
    </row>
    <row r="90" spans="2:19" s="7" customFormat="1" ht="11.4" x14ac:dyDescent="0.2">
      <c r="B90" s="142"/>
      <c r="C90" s="145"/>
      <c r="D90" s="145"/>
      <c r="E90" s="145"/>
      <c r="F90" s="145"/>
    </row>
    <row r="91" spans="2:19" s="7" customFormat="1" ht="11.4" x14ac:dyDescent="0.2">
      <c r="B91" s="142"/>
      <c r="C91" s="145"/>
      <c r="D91" s="145"/>
      <c r="E91" s="145"/>
      <c r="F91" s="145"/>
    </row>
    <row r="92" spans="2:19" s="7" customFormat="1" ht="11.4" x14ac:dyDescent="0.2">
      <c r="B92" s="142"/>
      <c r="C92" s="145"/>
      <c r="D92" s="145"/>
      <c r="E92" s="145"/>
      <c r="F92" s="145"/>
    </row>
    <row r="93" spans="2:19" s="7" customFormat="1" ht="11.4" x14ac:dyDescent="0.2">
      <c r="B93" s="142"/>
      <c r="C93" s="145"/>
      <c r="D93" s="145"/>
      <c r="E93" s="145"/>
      <c r="F93" s="145"/>
    </row>
    <row r="94" spans="2:19" s="7" customFormat="1" ht="11.4" x14ac:dyDescent="0.2">
      <c r="B94" s="142"/>
      <c r="C94" s="145"/>
      <c r="D94" s="145"/>
      <c r="E94" s="145"/>
      <c r="F94" s="145"/>
    </row>
    <row r="95" spans="2:19" s="7" customFormat="1" ht="11.4" x14ac:dyDescent="0.2">
      <c r="B95" s="142"/>
      <c r="C95" s="145"/>
      <c r="D95" s="145"/>
      <c r="E95" s="145"/>
      <c r="F95" s="145"/>
    </row>
    <row r="96" spans="2:19" s="7" customFormat="1" ht="11.4" x14ac:dyDescent="0.2">
      <c r="B96" s="142"/>
      <c r="C96" s="145"/>
      <c r="D96" s="145"/>
      <c r="E96" s="145"/>
      <c r="F96" s="145"/>
    </row>
    <row r="97" spans="2:6" s="7" customFormat="1" ht="11.4" x14ac:dyDescent="0.2">
      <c r="B97" s="142"/>
      <c r="C97" s="145"/>
      <c r="D97" s="145"/>
      <c r="E97" s="145"/>
      <c r="F97" s="145"/>
    </row>
    <row r="98" spans="2:6" s="7" customFormat="1" ht="11.4" x14ac:dyDescent="0.2">
      <c r="B98" s="142"/>
      <c r="C98" s="145"/>
      <c r="D98" s="145"/>
      <c r="E98" s="145"/>
      <c r="F98" s="145"/>
    </row>
    <row r="99" spans="2:6" s="7" customFormat="1" ht="11.4" x14ac:dyDescent="0.2">
      <c r="B99" s="142"/>
      <c r="C99" s="145"/>
      <c r="D99" s="145"/>
      <c r="E99" s="145"/>
      <c r="F99" s="145"/>
    </row>
    <row r="100" spans="2:6" s="7" customFormat="1" ht="11.4" x14ac:dyDescent="0.2">
      <c r="B100" s="142"/>
      <c r="C100" s="145"/>
      <c r="D100" s="145"/>
      <c r="E100" s="145"/>
      <c r="F100" s="145"/>
    </row>
    <row r="101" spans="2:6" s="7" customFormat="1" ht="11.4" x14ac:dyDescent="0.2">
      <c r="B101" s="142"/>
      <c r="C101" s="145"/>
      <c r="D101" s="145"/>
      <c r="E101" s="145"/>
      <c r="F101" s="145"/>
    </row>
    <row r="102" spans="2:6" s="7" customFormat="1" ht="11.4" x14ac:dyDescent="0.2">
      <c r="B102" s="142"/>
      <c r="C102" s="145"/>
      <c r="D102" s="145"/>
      <c r="E102" s="145"/>
      <c r="F102" s="145"/>
    </row>
    <row r="103" spans="2:6" s="7" customFormat="1" ht="11.4" x14ac:dyDescent="0.2">
      <c r="B103" s="142"/>
      <c r="C103" s="145"/>
      <c r="D103" s="145"/>
      <c r="E103" s="145"/>
      <c r="F103" s="145"/>
    </row>
    <row r="104" spans="2:6" s="7" customFormat="1" ht="11.4" x14ac:dyDescent="0.2">
      <c r="B104" s="142"/>
      <c r="C104" s="145"/>
      <c r="D104" s="145"/>
      <c r="E104" s="145"/>
      <c r="F104" s="145"/>
    </row>
    <row r="105" spans="2:6" s="7" customFormat="1" ht="11.4" x14ac:dyDescent="0.2">
      <c r="B105" s="142"/>
      <c r="C105" s="145"/>
      <c r="D105" s="145"/>
      <c r="E105" s="145"/>
      <c r="F105" s="145"/>
    </row>
    <row r="106" spans="2:6" s="7" customFormat="1" ht="11.4" x14ac:dyDescent="0.2">
      <c r="B106" s="142"/>
      <c r="C106" s="145"/>
      <c r="D106" s="145"/>
      <c r="E106" s="145"/>
      <c r="F106" s="145"/>
    </row>
    <row r="107" spans="2:6" s="7" customFormat="1" ht="11.4" x14ac:dyDescent="0.2">
      <c r="B107" s="142"/>
      <c r="C107" s="145"/>
      <c r="D107" s="145"/>
      <c r="E107" s="145"/>
      <c r="F107" s="145"/>
    </row>
    <row r="108" spans="2:6" s="7" customFormat="1" ht="11.4" x14ac:dyDescent="0.2">
      <c r="B108" s="142"/>
      <c r="C108" s="145"/>
      <c r="D108" s="145"/>
      <c r="E108" s="145"/>
      <c r="F108" s="145"/>
    </row>
    <row r="109" spans="2:6" s="7" customFormat="1" ht="11.4" x14ac:dyDescent="0.2">
      <c r="B109" s="142"/>
      <c r="C109" s="145"/>
      <c r="D109" s="145"/>
      <c r="E109" s="145"/>
      <c r="F109" s="145"/>
    </row>
    <row r="110" spans="2:6" s="7" customFormat="1" ht="11.4" x14ac:dyDescent="0.2">
      <c r="B110" s="142"/>
      <c r="C110" s="145"/>
      <c r="D110" s="145"/>
      <c r="E110" s="145"/>
      <c r="F110" s="145"/>
    </row>
    <row r="111" spans="2:6" s="7" customFormat="1" ht="11.4" x14ac:dyDescent="0.2">
      <c r="B111" s="142"/>
      <c r="C111" s="145"/>
      <c r="D111" s="145"/>
      <c r="E111" s="145"/>
      <c r="F111" s="145"/>
    </row>
    <row r="112" spans="2:6" s="7" customFormat="1" ht="11.4" x14ac:dyDescent="0.2">
      <c r="B112" s="142"/>
      <c r="C112" s="145"/>
      <c r="D112" s="145"/>
      <c r="E112" s="145"/>
      <c r="F112" s="145"/>
    </row>
    <row r="113" spans="2:6" s="7" customFormat="1" ht="11.4" x14ac:dyDescent="0.2">
      <c r="B113" s="142"/>
      <c r="C113" s="145"/>
      <c r="D113" s="145"/>
      <c r="E113" s="145"/>
      <c r="F113" s="145"/>
    </row>
    <row r="114" spans="2:6" s="7" customFormat="1" ht="11.4" x14ac:dyDescent="0.2">
      <c r="B114" s="142"/>
      <c r="C114" s="145"/>
      <c r="D114" s="145"/>
      <c r="E114" s="145"/>
      <c r="F114" s="145"/>
    </row>
    <row r="115" spans="2:6" s="7" customFormat="1" ht="11.4" x14ac:dyDescent="0.2">
      <c r="B115" s="142"/>
      <c r="C115" s="145"/>
      <c r="D115" s="145"/>
      <c r="E115" s="145"/>
      <c r="F115" s="145"/>
    </row>
    <row r="116" spans="2:6" s="7" customFormat="1" ht="11.4" x14ac:dyDescent="0.2">
      <c r="B116" s="142"/>
      <c r="C116" s="145"/>
      <c r="D116" s="145"/>
      <c r="E116" s="145"/>
      <c r="F116" s="145"/>
    </row>
    <row r="117" spans="2:6" s="7" customFormat="1" ht="11.4" x14ac:dyDescent="0.2">
      <c r="B117" s="142"/>
      <c r="C117" s="145"/>
      <c r="D117" s="145"/>
      <c r="E117" s="145"/>
      <c r="F117" s="145"/>
    </row>
    <row r="118" spans="2:6" s="7" customFormat="1" ht="11.4" x14ac:dyDescent="0.2">
      <c r="B118" s="142"/>
      <c r="C118" s="145"/>
      <c r="D118" s="145"/>
      <c r="E118" s="145"/>
      <c r="F118" s="145"/>
    </row>
    <row r="119" spans="2:6" s="7" customFormat="1" ht="11.4" x14ac:dyDescent="0.2">
      <c r="B119" s="142"/>
      <c r="C119" s="145"/>
      <c r="D119" s="145"/>
      <c r="E119" s="145"/>
      <c r="F119" s="145"/>
    </row>
    <row r="120" spans="2:6" s="7" customFormat="1" ht="11.4" x14ac:dyDescent="0.2">
      <c r="B120" s="142"/>
      <c r="C120" s="145"/>
      <c r="D120" s="145"/>
      <c r="E120" s="145"/>
      <c r="F120" s="145"/>
    </row>
    <row r="121" spans="2:6" s="7" customFormat="1" ht="11.4" x14ac:dyDescent="0.2">
      <c r="B121" s="142"/>
      <c r="C121" s="145"/>
      <c r="D121" s="145"/>
      <c r="E121" s="145"/>
      <c r="F121" s="145"/>
    </row>
    <row r="122" spans="2:6" s="7" customFormat="1" ht="11.4" x14ac:dyDescent="0.2">
      <c r="B122" s="142"/>
      <c r="C122" s="145"/>
      <c r="D122" s="145"/>
      <c r="E122" s="145"/>
      <c r="F122" s="145"/>
    </row>
    <row r="123" spans="2:6" s="7" customFormat="1" ht="11.4" x14ac:dyDescent="0.2">
      <c r="B123" s="142"/>
      <c r="C123" s="145"/>
      <c r="D123" s="145"/>
      <c r="E123" s="145"/>
      <c r="F123" s="145"/>
    </row>
    <row r="124" spans="2:6" s="7" customFormat="1" ht="11.4" x14ac:dyDescent="0.2">
      <c r="B124" s="142"/>
      <c r="C124" s="145"/>
      <c r="D124" s="145"/>
      <c r="E124" s="145"/>
      <c r="F124" s="145"/>
    </row>
    <row r="125" spans="2:6" s="7" customFormat="1" ht="11.4" x14ac:dyDescent="0.2">
      <c r="B125" s="142"/>
      <c r="C125" s="145"/>
      <c r="D125" s="145"/>
      <c r="E125" s="145"/>
      <c r="F125" s="145"/>
    </row>
    <row r="126" spans="2:6" s="7" customFormat="1" ht="11.4" x14ac:dyDescent="0.2">
      <c r="B126" s="142"/>
      <c r="C126" s="145"/>
      <c r="D126" s="145"/>
      <c r="E126" s="145"/>
      <c r="F126" s="145"/>
    </row>
    <row r="127" spans="2:6" s="7" customFormat="1" ht="11.4" x14ac:dyDescent="0.2">
      <c r="B127" s="142"/>
      <c r="C127" s="145"/>
      <c r="D127" s="145"/>
      <c r="E127" s="145"/>
      <c r="F127" s="145"/>
    </row>
    <row r="128" spans="2:6" s="7" customFormat="1" ht="11.4" x14ac:dyDescent="0.2">
      <c r="B128" s="142"/>
      <c r="C128" s="145"/>
      <c r="D128" s="145"/>
      <c r="E128" s="145"/>
      <c r="F128" s="145"/>
    </row>
    <row r="129" spans="2:6" s="7" customFormat="1" ht="11.4" x14ac:dyDescent="0.2">
      <c r="B129" s="142"/>
      <c r="C129" s="145"/>
      <c r="D129" s="145"/>
      <c r="E129" s="145"/>
      <c r="F129" s="145"/>
    </row>
    <row r="130" spans="2:6" s="7" customFormat="1" ht="11.4" x14ac:dyDescent="0.2">
      <c r="B130" s="142"/>
      <c r="C130" s="145"/>
      <c r="D130" s="145"/>
      <c r="E130" s="145"/>
      <c r="F130" s="145"/>
    </row>
    <row r="131" spans="2:6" s="7" customFormat="1" ht="11.4" x14ac:dyDescent="0.2">
      <c r="B131" s="142"/>
      <c r="C131" s="145"/>
      <c r="D131" s="145"/>
      <c r="E131" s="145"/>
      <c r="F131" s="145"/>
    </row>
    <row r="132" spans="2:6" s="7" customFormat="1" ht="11.4" x14ac:dyDescent="0.2">
      <c r="B132" s="142"/>
      <c r="C132" s="145"/>
      <c r="D132" s="145"/>
      <c r="E132" s="145"/>
      <c r="F132" s="145"/>
    </row>
    <row r="133" spans="2:6" s="7" customFormat="1" ht="11.4" x14ac:dyDescent="0.2">
      <c r="B133" s="142"/>
      <c r="C133" s="145"/>
      <c r="D133" s="145"/>
      <c r="E133" s="145"/>
      <c r="F133" s="145"/>
    </row>
    <row r="134" spans="2:6" s="7" customFormat="1" ht="11.4" x14ac:dyDescent="0.2">
      <c r="B134" s="145"/>
      <c r="C134" s="145"/>
      <c r="D134" s="145"/>
      <c r="E134" s="145"/>
      <c r="F134" s="145"/>
    </row>
    <row r="135" spans="2:6" s="7" customFormat="1" ht="11.4" x14ac:dyDescent="0.2">
      <c r="B135" s="145"/>
      <c r="C135" s="145"/>
      <c r="D135" s="145"/>
      <c r="E135" s="145"/>
      <c r="F135" s="145"/>
    </row>
    <row r="136" spans="2:6" s="7" customFormat="1" ht="11.4" x14ac:dyDescent="0.2">
      <c r="B136" s="145"/>
      <c r="C136" s="145"/>
      <c r="D136" s="145"/>
      <c r="E136" s="145"/>
      <c r="F136" s="145"/>
    </row>
    <row r="137" spans="2:6" s="7" customFormat="1" ht="11.4" x14ac:dyDescent="0.2">
      <c r="B137" s="145"/>
      <c r="C137" s="145"/>
      <c r="D137" s="145"/>
      <c r="E137" s="145"/>
      <c r="F137" s="145"/>
    </row>
    <row r="138" spans="2:6" s="7" customFormat="1" ht="11.4" x14ac:dyDescent="0.2">
      <c r="B138" s="145"/>
      <c r="C138" s="145"/>
      <c r="D138" s="145"/>
      <c r="E138" s="145"/>
      <c r="F138" s="145"/>
    </row>
    <row r="139" spans="2:6" s="7" customFormat="1" ht="11.4" x14ac:dyDescent="0.2">
      <c r="B139" s="145"/>
      <c r="C139" s="145"/>
      <c r="D139" s="145"/>
      <c r="E139" s="145"/>
      <c r="F139" s="145"/>
    </row>
    <row r="140" spans="2:6" s="7" customFormat="1" ht="11.4" x14ac:dyDescent="0.2">
      <c r="B140" s="145"/>
      <c r="C140" s="145"/>
      <c r="D140" s="145"/>
      <c r="E140" s="145"/>
      <c r="F140" s="145"/>
    </row>
    <row r="141" spans="2:6" s="7" customFormat="1" ht="11.4" x14ac:dyDescent="0.2">
      <c r="B141" s="145"/>
      <c r="C141" s="145"/>
      <c r="D141" s="145"/>
      <c r="E141" s="145"/>
      <c r="F141" s="145"/>
    </row>
    <row r="142" spans="2:6" s="7" customFormat="1" ht="11.4" x14ac:dyDescent="0.2">
      <c r="B142" s="145"/>
      <c r="C142" s="145"/>
      <c r="D142" s="145"/>
      <c r="E142" s="145"/>
      <c r="F142" s="145"/>
    </row>
    <row r="143" spans="2:6" s="7" customFormat="1" ht="11.4" x14ac:dyDescent="0.2">
      <c r="B143" s="142"/>
      <c r="C143" s="145"/>
      <c r="D143" s="145"/>
      <c r="E143" s="145"/>
      <c r="F143" s="145"/>
    </row>
    <row r="144" spans="2:6" s="7" customFormat="1" ht="11.4" x14ac:dyDescent="0.2">
      <c r="B144" s="142"/>
      <c r="C144" s="145"/>
      <c r="D144" s="145"/>
      <c r="E144" s="145"/>
      <c r="F144" s="145"/>
    </row>
  </sheetData>
  <sheetProtection algorithmName="SHA-512" hashValue="PukzHR581SeMiBH5Pr0aJhQhvppbE0ybmRMIOSmCOl70ZANS3pj1Js2v2O5WRO9SYqtV6eUjxtUC+rgS/vJ0bA==" saltValue="WnXX+XDDa4P6LjIfzZd/2A==" spinCount="100000" sheet="1" objects="1" scenarios="1" formatCells="0" formatColumns="0" formatRows="0"/>
  <mergeCells count="41">
    <mergeCell ref="A1:B1"/>
    <mergeCell ref="C2:E2"/>
    <mergeCell ref="B3:B5"/>
    <mergeCell ref="H5:V5"/>
    <mergeCell ref="A14:A47"/>
    <mergeCell ref="B17:F17"/>
    <mergeCell ref="B18:F18"/>
    <mergeCell ref="B19:F19"/>
    <mergeCell ref="B20:F20"/>
    <mergeCell ref="B21:F21"/>
    <mergeCell ref="B22:F22"/>
    <mergeCell ref="B23:F23"/>
    <mergeCell ref="B24:F24"/>
    <mergeCell ref="B25:F25"/>
    <mergeCell ref="B27:F27"/>
    <mergeCell ref="B31:F31"/>
    <mergeCell ref="B32:F32"/>
    <mergeCell ref="B33:F33"/>
    <mergeCell ref="B35:F35"/>
    <mergeCell ref="B37:F37"/>
    <mergeCell ref="B40:F40"/>
    <mergeCell ref="B41:F41"/>
    <mergeCell ref="B42:F42"/>
    <mergeCell ref="B43:F43"/>
    <mergeCell ref="B44:F44"/>
    <mergeCell ref="B45:F45"/>
    <mergeCell ref="B47:F47"/>
    <mergeCell ref="B49:F49"/>
    <mergeCell ref="B50:F50"/>
    <mergeCell ref="B51:F51"/>
    <mergeCell ref="B52:F52"/>
    <mergeCell ref="B53:F53"/>
    <mergeCell ref="B54:F54"/>
    <mergeCell ref="B61:F61"/>
    <mergeCell ref="B62:F62"/>
    <mergeCell ref="B63:F63"/>
    <mergeCell ref="A64:A70"/>
    <mergeCell ref="B66:F66"/>
    <mergeCell ref="B67:F67"/>
    <mergeCell ref="B68:F68"/>
    <mergeCell ref="B69:F69"/>
  </mergeCells>
  <dataValidations count="1">
    <dataValidation type="list" allowBlank="1" showInputMessage="1" showErrorMessage="1" sqref="H6 J6 L6 N6 P6 R6 T6" xr:uid="{00000000-0002-0000-0000-000000000000}">
      <formula1>Activities</formula1>
      <formula2>0</formula2>
    </dataValidation>
  </dataValidations>
  <pageMargins left="0.43333333333333302" right="0.23611111111111099" top="0.47013888888888899" bottom="0.42013888888888901" header="0.51180555555555496" footer="0.51180555555555496"/>
  <pageSetup paperSize="9" scale="69" firstPageNumber="0" orientation="portrait" horizontalDpi="300" verticalDpi="300" r:id="rId1"/>
  <colBreaks count="1" manualBreakCount="1">
    <brk id="25"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MK346"/>
  <sheetViews>
    <sheetView showZeros="0" zoomScale="90" zoomScaleNormal="90" workbookViewId="0">
      <pane ySplit="6" topLeftCell="A7" activePane="bottomLeft" state="frozen"/>
      <selection pane="bottomLeft" activeCell="B25" sqref="B25"/>
    </sheetView>
  </sheetViews>
  <sheetFormatPr defaultColWidth="8.88671875" defaultRowHeight="13.2" x14ac:dyDescent="0.25"/>
  <cols>
    <col min="1" max="1" width="2.33203125" style="148" customWidth="1"/>
    <col min="2" max="2" width="16.5546875" style="149" customWidth="1"/>
    <col min="3" max="3" width="12.6640625" style="149" customWidth="1"/>
    <col min="4" max="5" width="10.88671875" style="149" customWidth="1"/>
    <col min="6" max="7" width="10.6640625" style="149" customWidth="1"/>
    <col min="8" max="8" width="9" style="149" customWidth="1"/>
    <col min="9" max="9" width="11" style="149" customWidth="1"/>
    <col min="10" max="10" width="12" style="149" customWidth="1"/>
    <col min="11" max="11" width="48.6640625" style="149" customWidth="1"/>
    <col min="12" max="15" width="8.6640625" style="149" customWidth="1"/>
    <col min="16" max="18" width="8.6640625" style="149" hidden="1" customWidth="1"/>
    <col min="19" max="19" width="1.33203125" style="149" customWidth="1"/>
    <col min="20" max="20" width="10" style="149" customWidth="1"/>
    <col min="21" max="21" width="1.33203125" style="149" customWidth="1"/>
    <col min="22" max="22" width="8.6640625" style="149" customWidth="1"/>
    <col min="23" max="23" width="8" style="149" customWidth="1"/>
    <col min="24" max="24" width="1" style="150" customWidth="1"/>
    <col min="25" max="25" width="3.88671875" style="149" customWidth="1"/>
    <col min="26" max="26" width="71.33203125" style="151" customWidth="1"/>
    <col min="27" max="30" width="11.33203125" style="148" customWidth="1"/>
    <col min="31" max="33" width="11.33203125" style="148" hidden="1" customWidth="1"/>
    <col min="34" max="34" width="15.33203125" style="152" customWidth="1"/>
    <col min="35" max="35" width="2.44140625" style="148" customWidth="1"/>
    <col min="36" max="36" width="11.33203125" style="148" customWidth="1"/>
    <col min="37" max="62" width="8.88671875" style="148"/>
    <col min="63" max="1025" width="8.88671875" style="149"/>
  </cols>
  <sheetData>
    <row r="1" spans="1:62" x14ac:dyDescent="0.25">
      <c r="A1" s="153" t="s">
        <v>72</v>
      </c>
      <c r="B1" s="153"/>
      <c r="C1" s="154"/>
      <c r="D1" s="154"/>
      <c r="E1" s="154"/>
      <c r="F1" s="154"/>
      <c r="G1" s="154"/>
      <c r="H1" s="154"/>
      <c r="I1" s="154"/>
      <c r="J1" s="154"/>
      <c r="K1" s="154"/>
      <c r="L1" s="154"/>
      <c r="M1" s="154"/>
      <c r="N1" s="154"/>
      <c r="O1" s="154"/>
      <c r="P1" s="154"/>
      <c r="Q1" s="154"/>
      <c r="R1" s="154"/>
      <c r="S1" s="154"/>
      <c r="T1" s="154"/>
      <c r="U1" s="154"/>
      <c r="V1" s="154"/>
      <c r="W1" s="154"/>
      <c r="X1" s="155"/>
      <c r="Y1" s="154"/>
      <c r="Z1" s="154"/>
      <c r="AA1" s="156"/>
      <c r="AB1" s="156"/>
      <c r="AC1" s="156"/>
      <c r="AD1" s="156"/>
      <c r="AE1" s="156"/>
      <c r="AF1" s="156"/>
      <c r="AG1" s="156"/>
      <c r="AH1" s="157"/>
      <c r="AI1" s="156"/>
      <c r="AJ1" s="156"/>
    </row>
    <row r="2" spans="1:62" ht="14.4" customHeight="1" x14ac:dyDescent="0.25">
      <c r="A2" s="156"/>
      <c r="B2" s="158" t="s">
        <v>73</v>
      </c>
      <c r="C2" s="156"/>
      <c r="D2" s="156"/>
      <c r="E2" s="156"/>
      <c r="F2" s="156"/>
      <c r="G2" s="156"/>
      <c r="H2" s="156"/>
      <c r="I2" s="156"/>
      <c r="J2" s="156"/>
      <c r="K2" s="159"/>
      <c r="L2" s="428" t="str">
        <f>IF(W6&gt;0,"ERREUR - L'allocation par activité doit atteindre 100% dans la colonne V","")</f>
        <v/>
      </c>
      <c r="M2" s="428"/>
      <c r="N2" s="428"/>
      <c r="O2" s="428"/>
      <c r="P2" s="428"/>
      <c r="Q2" s="428"/>
      <c r="R2" s="428"/>
      <c r="S2" s="428"/>
      <c r="T2" s="428"/>
      <c r="U2" s="428"/>
      <c r="V2" s="428"/>
      <c r="W2" s="156"/>
      <c r="X2" s="160"/>
      <c r="Y2" s="429" t="s">
        <v>74</v>
      </c>
      <c r="Z2" s="429"/>
      <c r="AA2" s="429"/>
      <c r="AB2" s="429"/>
      <c r="AC2" s="161"/>
      <c r="AD2" s="156"/>
      <c r="AE2" s="156"/>
      <c r="AF2" s="156"/>
      <c r="AG2" s="156"/>
      <c r="AH2" s="157"/>
      <c r="AI2" s="156"/>
      <c r="AJ2" s="156"/>
    </row>
    <row r="3" spans="1:62" x14ac:dyDescent="0.25">
      <c r="A3" s="156"/>
      <c r="B3" s="156"/>
      <c r="C3" s="156"/>
      <c r="D3" s="156"/>
      <c r="E3" s="156"/>
      <c r="F3" s="156"/>
      <c r="G3" s="156"/>
      <c r="H3" s="156"/>
      <c r="I3" s="156"/>
      <c r="J3" s="156"/>
      <c r="K3" s="156"/>
      <c r="L3" s="428"/>
      <c r="M3" s="428"/>
      <c r="N3" s="428"/>
      <c r="O3" s="428"/>
      <c r="P3" s="428"/>
      <c r="Q3" s="428"/>
      <c r="R3" s="428"/>
      <c r="S3" s="428"/>
      <c r="T3" s="428"/>
      <c r="U3" s="428"/>
      <c r="V3" s="428"/>
      <c r="W3" s="156"/>
      <c r="X3" s="160"/>
      <c r="Y3" s="156"/>
      <c r="Z3" s="162"/>
      <c r="AA3" s="156"/>
      <c r="AB3" s="156"/>
      <c r="AC3" s="156"/>
      <c r="AD3" s="156"/>
      <c r="AE3" s="156"/>
      <c r="AF3" s="156"/>
      <c r="AG3" s="156"/>
      <c r="AH3" s="157"/>
      <c r="AI3" s="156"/>
      <c r="AJ3" s="156"/>
    </row>
    <row r="4" spans="1:62" x14ac:dyDescent="0.25">
      <c r="A4" s="156"/>
      <c r="B4" s="156"/>
      <c r="C4" s="156"/>
      <c r="D4" s="156"/>
      <c r="E4" s="156"/>
      <c r="F4" s="156"/>
      <c r="G4" s="156"/>
      <c r="H4" s="156"/>
      <c r="I4" s="156"/>
      <c r="J4" s="156"/>
      <c r="K4" s="156"/>
      <c r="L4" s="430" t="s">
        <v>75</v>
      </c>
      <c r="M4" s="430"/>
      <c r="N4" s="430"/>
      <c r="O4" s="430"/>
      <c r="P4" s="430"/>
      <c r="Q4" s="430"/>
      <c r="R4" s="430"/>
      <c r="S4" s="430"/>
      <c r="T4" s="430"/>
      <c r="U4" s="430"/>
      <c r="V4" s="430"/>
      <c r="W4" s="156"/>
      <c r="X4" s="160"/>
      <c r="Y4" s="156"/>
      <c r="Z4" s="162"/>
      <c r="AA4" s="156"/>
      <c r="AB4" s="156"/>
      <c r="AC4" s="156"/>
      <c r="AD4" s="156"/>
      <c r="AE4" s="156"/>
      <c r="AF4" s="156"/>
      <c r="AG4" s="156"/>
      <c r="AH4" s="157"/>
      <c r="AI4" s="156"/>
      <c r="AJ4" s="156"/>
    </row>
    <row r="5" spans="1:62" ht="13.2" customHeight="1" x14ac:dyDescent="0.25">
      <c r="A5" s="156"/>
      <c r="B5" s="156"/>
      <c r="C5" s="156"/>
      <c r="D5" s="156"/>
      <c r="E5" s="156"/>
      <c r="F5" s="156"/>
      <c r="G5" s="156"/>
      <c r="H5" s="156"/>
      <c r="I5" s="156"/>
      <c r="J5" s="156"/>
      <c r="K5" s="156"/>
      <c r="L5" s="431" t="s">
        <v>6</v>
      </c>
      <c r="M5" s="431"/>
      <c r="N5" s="431"/>
      <c r="O5" s="431"/>
      <c r="P5" s="431"/>
      <c r="Q5" s="431"/>
      <c r="R5" s="431"/>
      <c r="S5" s="163"/>
      <c r="T5" s="432" t="s">
        <v>15</v>
      </c>
      <c r="U5" s="163"/>
      <c r="V5" s="433" t="s">
        <v>76</v>
      </c>
      <c r="W5" s="156"/>
      <c r="X5" s="160"/>
      <c r="Y5" s="156"/>
      <c r="Z5" s="162"/>
      <c r="AA5" s="156"/>
      <c r="AB5" s="156"/>
      <c r="AC5" s="156"/>
      <c r="AD5" s="156"/>
      <c r="AE5" s="156"/>
      <c r="AF5" s="156"/>
      <c r="AG5" s="156"/>
      <c r="AH5" s="157"/>
      <c r="AI5" s="156"/>
      <c r="AJ5" s="156"/>
    </row>
    <row r="6" spans="1:62" s="182" customFormat="1" ht="22.8" x14ac:dyDescent="0.25">
      <c r="A6" s="165"/>
      <c r="B6" s="164" t="s">
        <v>77</v>
      </c>
      <c r="C6" s="166" t="s">
        <v>78</v>
      </c>
      <c r="D6" s="167" t="s">
        <v>79</v>
      </c>
      <c r="E6" s="167" t="s">
        <v>80</v>
      </c>
      <c r="F6" s="164" t="s">
        <v>81</v>
      </c>
      <c r="G6" s="164" t="s">
        <v>82</v>
      </c>
      <c r="H6" s="166" t="s">
        <v>83</v>
      </c>
      <c r="I6" s="164" t="s">
        <v>84</v>
      </c>
      <c r="J6" s="168" t="s">
        <v>85</v>
      </c>
      <c r="K6" s="169" t="s">
        <v>86</v>
      </c>
      <c r="L6" s="170" t="str">
        <f>'Budget de l''accord'!H6</f>
        <v>Activité 1</v>
      </c>
      <c r="M6" s="170" t="str">
        <f>'Budget de l''accord'!J6</f>
        <v>Activité 2</v>
      </c>
      <c r="N6" s="170" t="str">
        <f>'Budget de l''accord'!L6</f>
        <v>Activité 3</v>
      </c>
      <c r="O6" s="170" t="str">
        <f>'Budget de l''accord'!N6</f>
        <v>Activité 4</v>
      </c>
      <c r="P6" s="170" t="str">
        <f>'Budget de l''accord'!P6</f>
        <v>Activité 5</v>
      </c>
      <c r="Q6" s="170" t="str">
        <f>'Budget de l''accord'!R6</f>
        <v>Activité 6</v>
      </c>
      <c r="R6" s="171" t="str">
        <f>'Budget de l''accord'!T6</f>
        <v>Activité 7</v>
      </c>
      <c r="S6" s="172"/>
      <c r="T6" s="432"/>
      <c r="U6" s="172"/>
      <c r="V6" s="433"/>
      <c r="W6" s="173">
        <f>SUM(W7:W91)</f>
        <v>0</v>
      </c>
      <c r="X6" s="174"/>
      <c r="Y6" s="165"/>
      <c r="Z6" s="175"/>
      <c r="AA6" s="176" t="str">
        <f t="shared" ref="AA6:AG6" si="0">L6</f>
        <v>Activité 1</v>
      </c>
      <c r="AB6" s="177" t="str">
        <f t="shared" si="0"/>
        <v>Activité 2</v>
      </c>
      <c r="AC6" s="177" t="str">
        <f t="shared" si="0"/>
        <v>Activité 3</v>
      </c>
      <c r="AD6" s="178" t="str">
        <f t="shared" si="0"/>
        <v>Activité 4</v>
      </c>
      <c r="AE6" s="177" t="str">
        <f t="shared" si="0"/>
        <v>Activité 5</v>
      </c>
      <c r="AF6" s="178" t="str">
        <f t="shared" si="0"/>
        <v>Activité 6</v>
      </c>
      <c r="AG6" s="177" t="str">
        <f t="shared" si="0"/>
        <v>Activité 7</v>
      </c>
      <c r="AH6" s="179" t="s">
        <v>87</v>
      </c>
      <c r="AI6" s="165"/>
      <c r="AJ6" s="180" t="str">
        <f>T5</f>
        <v>Partenaire coopérant</v>
      </c>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row>
    <row r="7" spans="1:62" x14ac:dyDescent="0.25">
      <c r="A7" s="156"/>
      <c r="B7" s="183"/>
      <c r="C7" s="184"/>
      <c r="D7" s="185"/>
      <c r="E7" s="185"/>
      <c r="F7" s="405"/>
      <c r="G7" s="405"/>
      <c r="H7" s="186">
        <f t="shared" ref="H7:H38" si="1">IF(OR(F7=0,G7=0),0,ROUND(DAYS360(F7,G7)/30,1))</f>
        <v>0</v>
      </c>
      <c r="I7" s="187"/>
      <c r="J7" s="188">
        <f t="shared" ref="J7:J38" si="2">I7*C7*H7</f>
        <v>0</v>
      </c>
      <c r="K7" s="189"/>
      <c r="L7" s="190"/>
      <c r="M7" s="191"/>
      <c r="N7" s="191"/>
      <c r="O7" s="191"/>
      <c r="P7" s="191"/>
      <c r="Q7" s="191"/>
      <c r="R7" s="192"/>
      <c r="S7" s="193"/>
      <c r="T7" s="194"/>
      <c r="U7" s="193"/>
      <c r="V7" s="195">
        <f t="shared" ref="V7:V38" si="3">SUM(L7:T7)</f>
        <v>0</v>
      </c>
      <c r="W7" s="196">
        <f t="shared" ref="W7:W38" si="4">IF(AND(L7=0,M7=0,N7=0,O7=0,P7=0,Q7=0,R7=0,T7=0),0,IF(V7&lt;&gt;1,1,0))</f>
        <v>0</v>
      </c>
      <c r="X7" s="160"/>
      <c r="Y7" s="156"/>
      <c r="Z7" s="197"/>
      <c r="AA7" s="198">
        <f t="shared" ref="AA7:AA38" si="5">J7*L7</f>
        <v>0</v>
      </c>
      <c r="AB7" s="199">
        <f t="shared" ref="AB7:AB38" si="6">M7*J7</f>
        <v>0</v>
      </c>
      <c r="AC7" s="199">
        <f t="shared" ref="AC7:AC38" si="7">N7*J7</f>
        <v>0</v>
      </c>
      <c r="AD7" s="200">
        <f t="shared" ref="AD7:AD38" si="8">O7*J7</f>
        <v>0</v>
      </c>
      <c r="AE7" s="201">
        <f t="shared" ref="AE7:AE38" si="9">P7*J7</f>
        <v>0</v>
      </c>
      <c r="AF7" s="201">
        <f t="shared" ref="AF7:AF38" si="10">Q7*J7</f>
        <v>0</v>
      </c>
      <c r="AG7" s="201">
        <f t="shared" ref="AG7:AG38" si="11">R7*J7</f>
        <v>0</v>
      </c>
      <c r="AH7" s="202">
        <f t="shared" ref="AH7:AH38" si="12">SUM(AA7:AG7)</f>
        <v>0</v>
      </c>
      <c r="AI7" s="156"/>
      <c r="AJ7" s="203">
        <f t="shared" ref="AJ7:AJ38" si="13">T7*J7</f>
        <v>0</v>
      </c>
    </row>
    <row r="8" spans="1:62" x14ac:dyDescent="0.25">
      <c r="A8" s="156"/>
      <c r="B8" s="204"/>
      <c r="C8" s="205"/>
      <c r="D8" s="206"/>
      <c r="E8" s="206"/>
      <c r="F8" s="406"/>
      <c r="G8" s="406"/>
      <c r="H8" s="207">
        <f t="shared" si="1"/>
        <v>0</v>
      </c>
      <c r="I8" s="208"/>
      <c r="J8" s="209">
        <f t="shared" si="2"/>
        <v>0</v>
      </c>
      <c r="K8" s="210"/>
      <c r="L8" s="211"/>
      <c r="M8" s="212"/>
      <c r="N8" s="212"/>
      <c r="O8" s="212"/>
      <c r="P8" s="212"/>
      <c r="Q8" s="212"/>
      <c r="R8" s="213"/>
      <c r="S8" s="214"/>
      <c r="T8" s="215"/>
      <c r="U8" s="214"/>
      <c r="V8" s="216">
        <f t="shared" si="3"/>
        <v>0</v>
      </c>
      <c r="W8" s="196">
        <f t="shared" si="4"/>
        <v>0</v>
      </c>
      <c r="X8" s="160"/>
      <c r="Y8" s="156"/>
      <c r="Z8" s="197"/>
      <c r="AA8" s="217">
        <f t="shared" si="5"/>
        <v>0</v>
      </c>
      <c r="AB8" s="218">
        <f t="shared" si="6"/>
        <v>0</v>
      </c>
      <c r="AC8" s="218">
        <f t="shared" si="7"/>
        <v>0</v>
      </c>
      <c r="AD8" s="219">
        <f t="shared" si="8"/>
        <v>0</v>
      </c>
      <c r="AE8" s="220">
        <f t="shared" si="9"/>
        <v>0</v>
      </c>
      <c r="AF8" s="220">
        <f t="shared" si="10"/>
        <v>0</v>
      </c>
      <c r="AG8" s="220">
        <f t="shared" si="11"/>
        <v>0</v>
      </c>
      <c r="AH8" s="221">
        <f t="shared" si="12"/>
        <v>0</v>
      </c>
      <c r="AI8" s="156"/>
      <c r="AJ8" s="222">
        <f t="shared" si="13"/>
        <v>0</v>
      </c>
    </row>
    <row r="9" spans="1:62" x14ac:dyDescent="0.25">
      <c r="A9" s="156"/>
      <c r="B9" s="204"/>
      <c r="C9" s="205"/>
      <c r="D9" s="206"/>
      <c r="E9" s="206"/>
      <c r="F9" s="406"/>
      <c r="G9" s="406"/>
      <c r="H9" s="207">
        <f t="shared" si="1"/>
        <v>0</v>
      </c>
      <c r="I9" s="208"/>
      <c r="J9" s="209">
        <f t="shared" si="2"/>
        <v>0</v>
      </c>
      <c r="K9" s="210"/>
      <c r="L9" s="211"/>
      <c r="M9" s="212"/>
      <c r="N9" s="212"/>
      <c r="O9" s="212"/>
      <c r="P9" s="212"/>
      <c r="Q9" s="212"/>
      <c r="R9" s="213"/>
      <c r="S9" s="214"/>
      <c r="T9" s="215"/>
      <c r="U9" s="214"/>
      <c r="V9" s="216">
        <f t="shared" si="3"/>
        <v>0</v>
      </c>
      <c r="W9" s="196">
        <f t="shared" si="4"/>
        <v>0</v>
      </c>
      <c r="X9" s="160"/>
      <c r="Y9" s="156"/>
      <c r="Z9" s="197"/>
      <c r="AA9" s="217">
        <f t="shared" si="5"/>
        <v>0</v>
      </c>
      <c r="AB9" s="218">
        <f t="shared" si="6"/>
        <v>0</v>
      </c>
      <c r="AC9" s="218">
        <f t="shared" si="7"/>
        <v>0</v>
      </c>
      <c r="AD9" s="219">
        <f t="shared" si="8"/>
        <v>0</v>
      </c>
      <c r="AE9" s="220">
        <f t="shared" si="9"/>
        <v>0</v>
      </c>
      <c r="AF9" s="220">
        <f t="shared" si="10"/>
        <v>0</v>
      </c>
      <c r="AG9" s="220">
        <f t="shared" si="11"/>
        <v>0</v>
      </c>
      <c r="AH9" s="221">
        <f t="shared" si="12"/>
        <v>0</v>
      </c>
      <c r="AI9" s="156"/>
      <c r="AJ9" s="222">
        <f t="shared" si="13"/>
        <v>0</v>
      </c>
    </row>
    <row r="10" spans="1:62" x14ac:dyDescent="0.25">
      <c r="A10" s="156"/>
      <c r="B10" s="204"/>
      <c r="C10" s="205"/>
      <c r="D10" s="206"/>
      <c r="E10" s="206"/>
      <c r="F10" s="406"/>
      <c r="G10" s="406"/>
      <c r="H10" s="207">
        <f t="shared" si="1"/>
        <v>0</v>
      </c>
      <c r="I10" s="208"/>
      <c r="J10" s="209">
        <f t="shared" si="2"/>
        <v>0</v>
      </c>
      <c r="K10" s="210"/>
      <c r="L10" s="211"/>
      <c r="M10" s="212"/>
      <c r="N10" s="212"/>
      <c r="O10" s="212"/>
      <c r="P10" s="212"/>
      <c r="Q10" s="212"/>
      <c r="R10" s="213"/>
      <c r="S10" s="214"/>
      <c r="T10" s="215"/>
      <c r="U10" s="214"/>
      <c r="V10" s="216">
        <f t="shared" si="3"/>
        <v>0</v>
      </c>
      <c r="W10" s="196">
        <f t="shared" si="4"/>
        <v>0</v>
      </c>
      <c r="X10" s="160"/>
      <c r="Y10" s="156"/>
      <c r="Z10" s="197"/>
      <c r="AA10" s="217">
        <f t="shared" si="5"/>
        <v>0</v>
      </c>
      <c r="AB10" s="218">
        <f t="shared" si="6"/>
        <v>0</v>
      </c>
      <c r="AC10" s="218">
        <f t="shared" si="7"/>
        <v>0</v>
      </c>
      <c r="AD10" s="219">
        <f t="shared" si="8"/>
        <v>0</v>
      </c>
      <c r="AE10" s="220">
        <f t="shared" si="9"/>
        <v>0</v>
      </c>
      <c r="AF10" s="220">
        <f t="shared" si="10"/>
        <v>0</v>
      </c>
      <c r="AG10" s="220">
        <f t="shared" si="11"/>
        <v>0</v>
      </c>
      <c r="AH10" s="221">
        <f t="shared" si="12"/>
        <v>0</v>
      </c>
      <c r="AI10" s="156"/>
      <c r="AJ10" s="222">
        <f t="shared" si="13"/>
        <v>0</v>
      </c>
    </row>
    <row r="11" spans="1:62" x14ac:dyDescent="0.25">
      <c r="A11" s="156"/>
      <c r="B11" s="204"/>
      <c r="C11" s="205"/>
      <c r="D11" s="206"/>
      <c r="E11" s="206"/>
      <c r="F11" s="406"/>
      <c r="G11" s="406"/>
      <c r="H11" s="207">
        <f t="shared" si="1"/>
        <v>0</v>
      </c>
      <c r="I11" s="208"/>
      <c r="J11" s="209">
        <f t="shared" si="2"/>
        <v>0</v>
      </c>
      <c r="K11" s="210"/>
      <c r="L11" s="211"/>
      <c r="M11" s="212"/>
      <c r="N11" s="212"/>
      <c r="O11" s="212"/>
      <c r="P11" s="212"/>
      <c r="Q11" s="212"/>
      <c r="R11" s="213"/>
      <c r="S11" s="214"/>
      <c r="T11" s="215"/>
      <c r="U11" s="214"/>
      <c r="V11" s="216">
        <f t="shared" si="3"/>
        <v>0</v>
      </c>
      <c r="W11" s="196">
        <f t="shared" si="4"/>
        <v>0</v>
      </c>
      <c r="X11" s="160"/>
      <c r="Y11" s="156"/>
      <c r="Z11" s="197"/>
      <c r="AA11" s="217">
        <f t="shared" si="5"/>
        <v>0</v>
      </c>
      <c r="AB11" s="218">
        <f t="shared" si="6"/>
        <v>0</v>
      </c>
      <c r="AC11" s="218">
        <f t="shared" si="7"/>
        <v>0</v>
      </c>
      <c r="AD11" s="219">
        <f t="shared" si="8"/>
        <v>0</v>
      </c>
      <c r="AE11" s="220">
        <f t="shared" si="9"/>
        <v>0</v>
      </c>
      <c r="AF11" s="220">
        <f t="shared" si="10"/>
        <v>0</v>
      </c>
      <c r="AG11" s="220">
        <f t="shared" si="11"/>
        <v>0</v>
      </c>
      <c r="AH11" s="221">
        <f t="shared" si="12"/>
        <v>0</v>
      </c>
      <c r="AI11" s="156"/>
      <c r="AJ11" s="222">
        <f t="shared" si="13"/>
        <v>0</v>
      </c>
    </row>
    <row r="12" spans="1:62" x14ac:dyDescent="0.25">
      <c r="A12" s="156"/>
      <c r="B12" s="204"/>
      <c r="C12" s="205"/>
      <c r="D12" s="206"/>
      <c r="E12" s="206"/>
      <c r="F12" s="406"/>
      <c r="G12" s="406"/>
      <c r="H12" s="207">
        <f t="shared" si="1"/>
        <v>0</v>
      </c>
      <c r="I12" s="208"/>
      <c r="J12" s="209">
        <f t="shared" si="2"/>
        <v>0</v>
      </c>
      <c r="K12" s="210"/>
      <c r="L12" s="211"/>
      <c r="M12" s="212"/>
      <c r="N12" s="212"/>
      <c r="O12" s="212"/>
      <c r="P12" s="212"/>
      <c r="Q12" s="212"/>
      <c r="R12" s="213"/>
      <c r="S12" s="214"/>
      <c r="T12" s="215"/>
      <c r="U12" s="214"/>
      <c r="V12" s="216">
        <f t="shared" si="3"/>
        <v>0</v>
      </c>
      <c r="W12" s="196">
        <f t="shared" si="4"/>
        <v>0</v>
      </c>
      <c r="X12" s="160"/>
      <c r="Y12" s="156"/>
      <c r="Z12" s="197"/>
      <c r="AA12" s="217">
        <f t="shared" si="5"/>
        <v>0</v>
      </c>
      <c r="AB12" s="218">
        <f t="shared" si="6"/>
        <v>0</v>
      </c>
      <c r="AC12" s="218">
        <f t="shared" si="7"/>
        <v>0</v>
      </c>
      <c r="AD12" s="219">
        <f t="shared" si="8"/>
        <v>0</v>
      </c>
      <c r="AE12" s="220">
        <f t="shared" si="9"/>
        <v>0</v>
      </c>
      <c r="AF12" s="220">
        <f t="shared" si="10"/>
        <v>0</v>
      </c>
      <c r="AG12" s="220">
        <f t="shared" si="11"/>
        <v>0</v>
      </c>
      <c r="AH12" s="221">
        <f t="shared" si="12"/>
        <v>0</v>
      </c>
      <c r="AI12" s="156"/>
      <c r="AJ12" s="222">
        <f t="shared" si="13"/>
        <v>0</v>
      </c>
    </row>
    <row r="13" spans="1:62" x14ac:dyDescent="0.25">
      <c r="A13" s="156"/>
      <c r="B13" s="204"/>
      <c r="C13" s="205"/>
      <c r="D13" s="206"/>
      <c r="E13" s="206"/>
      <c r="F13" s="406"/>
      <c r="G13" s="406"/>
      <c r="H13" s="207">
        <f t="shared" si="1"/>
        <v>0</v>
      </c>
      <c r="I13" s="208"/>
      <c r="J13" s="209">
        <f t="shared" si="2"/>
        <v>0</v>
      </c>
      <c r="K13" s="210"/>
      <c r="L13" s="211"/>
      <c r="M13" s="212"/>
      <c r="N13" s="212"/>
      <c r="O13" s="212"/>
      <c r="P13" s="212"/>
      <c r="Q13" s="212"/>
      <c r="R13" s="213"/>
      <c r="S13" s="214"/>
      <c r="T13" s="215"/>
      <c r="U13" s="214"/>
      <c r="V13" s="216">
        <f t="shared" si="3"/>
        <v>0</v>
      </c>
      <c r="W13" s="196">
        <f t="shared" si="4"/>
        <v>0</v>
      </c>
      <c r="X13" s="160"/>
      <c r="Y13" s="156"/>
      <c r="Z13" s="197"/>
      <c r="AA13" s="217">
        <f t="shared" si="5"/>
        <v>0</v>
      </c>
      <c r="AB13" s="218">
        <f t="shared" si="6"/>
        <v>0</v>
      </c>
      <c r="AC13" s="218">
        <f t="shared" si="7"/>
        <v>0</v>
      </c>
      <c r="AD13" s="219">
        <f t="shared" si="8"/>
        <v>0</v>
      </c>
      <c r="AE13" s="220">
        <f t="shared" si="9"/>
        <v>0</v>
      </c>
      <c r="AF13" s="220">
        <f t="shared" si="10"/>
        <v>0</v>
      </c>
      <c r="AG13" s="220">
        <f t="shared" si="11"/>
        <v>0</v>
      </c>
      <c r="AH13" s="221">
        <f t="shared" si="12"/>
        <v>0</v>
      </c>
      <c r="AI13" s="156"/>
      <c r="AJ13" s="222">
        <f t="shared" si="13"/>
        <v>0</v>
      </c>
    </row>
    <row r="14" spans="1:62" x14ac:dyDescent="0.25">
      <c r="A14" s="156"/>
      <c r="B14" s="204"/>
      <c r="C14" s="205"/>
      <c r="D14" s="206"/>
      <c r="E14" s="206"/>
      <c r="F14" s="406"/>
      <c r="G14" s="406"/>
      <c r="H14" s="207">
        <f t="shared" si="1"/>
        <v>0</v>
      </c>
      <c r="I14" s="208"/>
      <c r="J14" s="209">
        <f t="shared" si="2"/>
        <v>0</v>
      </c>
      <c r="K14" s="210"/>
      <c r="L14" s="211"/>
      <c r="M14" s="212"/>
      <c r="N14" s="212"/>
      <c r="O14" s="212"/>
      <c r="P14" s="212"/>
      <c r="Q14" s="212"/>
      <c r="R14" s="213"/>
      <c r="S14" s="214"/>
      <c r="T14" s="215"/>
      <c r="U14" s="214"/>
      <c r="V14" s="216">
        <f t="shared" si="3"/>
        <v>0</v>
      </c>
      <c r="W14" s="196">
        <f t="shared" si="4"/>
        <v>0</v>
      </c>
      <c r="X14" s="160"/>
      <c r="Y14" s="156"/>
      <c r="Z14" s="197"/>
      <c r="AA14" s="217">
        <f t="shared" si="5"/>
        <v>0</v>
      </c>
      <c r="AB14" s="218">
        <f t="shared" si="6"/>
        <v>0</v>
      </c>
      <c r="AC14" s="218">
        <f t="shared" si="7"/>
        <v>0</v>
      </c>
      <c r="AD14" s="219">
        <f t="shared" si="8"/>
        <v>0</v>
      </c>
      <c r="AE14" s="220">
        <f t="shared" si="9"/>
        <v>0</v>
      </c>
      <c r="AF14" s="220">
        <f t="shared" si="10"/>
        <v>0</v>
      </c>
      <c r="AG14" s="220">
        <f t="shared" si="11"/>
        <v>0</v>
      </c>
      <c r="AH14" s="221">
        <f t="shared" si="12"/>
        <v>0</v>
      </c>
      <c r="AI14" s="156"/>
      <c r="AJ14" s="222">
        <f t="shared" si="13"/>
        <v>0</v>
      </c>
    </row>
    <row r="15" spans="1:62" x14ac:dyDescent="0.25">
      <c r="A15" s="156"/>
      <c r="B15" s="204"/>
      <c r="C15" s="205"/>
      <c r="D15" s="206"/>
      <c r="E15" s="206"/>
      <c r="F15" s="406"/>
      <c r="G15" s="406"/>
      <c r="H15" s="207">
        <f t="shared" si="1"/>
        <v>0</v>
      </c>
      <c r="I15" s="208"/>
      <c r="J15" s="209">
        <f t="shared" si="2"/>
        <v>0</v>
      </c>
      <c r="K15" s="210"/>
      <c r="L15" s="211"/>
      <c r="M15" s="212"/>
      <c r="N15" s="212"/>
      <c r="O15" s="212"/>
      <c r="P15" s="212"/>
      <c r="Q15" s="212"/>
      <c r="R15" s="213"/>
      <c r="S15" s="214"/>
      <c r="T15" s="215"/>
      <c r="U15" s="214"/>
      <c r="V15" s="216">
        <f t="shared" si="3"/>
        <v>0</v>
      </c>
      <c r="W15" s="196">
        <f t="shared" si="4"/>
        <v>0</v>
      </c>
      <c r="X15" s="160"/>
      <c r="Y15" s="156"/>
      <c r="Z15" s="197"/>
      <c r="AA15" s="217">
        <f t="shared" si="5"/>
        <v>0</v>
      </c>
      <c r="AB15" s="218">
        <f t="shared" si="6"/>
        <v>0</v>
      </c>
      <c r="AC15" s="218">
        <f t="shared" si="7"/>
        <v>0</v>
      </c>
      <c r="AD15" s="219">
        <f t="shared" si="8"/>
        <v>0</v>
      </c>
      <c r="AE15" s="220">
        <f t="shared" si="9"/>
        <v>0</v>
      </c>
      <c r="AF15" s="220">
        <f t="shared" si="10"/>
        <v>0</v>
      </c>
      <c r="AG15" s="220">
        <f t="shared" si="11"/>
        <v>0</v>
      </c>
      <c r="AH15" s="221">
        <f t="shared" si="12"/>
        <v>0</v>
      </c>
      <c r="AI15" s="156"/>
      <c r="AJ15" s="222">
        <f t="shared" si="13"/>
        <v>0</v>
      </c>
    </row>
    <row r="16" spans="1:62" x14ac:dyDescent="0.25">
      <c r="A16" s="156"/>
      <c r="B16" s="204"/>
      <c r="C16" s="205"/>
      <c r="D16" s="206"/>
      <c r="E16" s="206"/>
      <c r="F16" s="406"/>
      <c r="G16" s="406"/>
      <c r="H16" s="207">
        <f t="shared" si="1"/>
        <v>0</v>
      </c>
      <c r="I16" s="208"/>
      <c r="J16" s="209">
        <f t="shared" si="2"/>
        <v>0</v>
      </c>
      <c r="K16" s="210"/>
      <c r="L16" s="211"/>
      <c r="M16" s="212"/>
      <c r="N16" s="212"/>
      <c r="O16" s="212"/>
      <c r="P16" s="212"/>
      <c r="Q16" s="212"/>
      <c r="R16" s="213"/>
      <c r="S16" s="214"/>
      <c r="T16" s="215"/>
      <c r="U16" s="214"/>
      <c r="V16" s="216">
        <f t="shared" si="3"/>
        <v>0</v>
      </c>
      <c r="W16" s="196">
        <f t="shared" si="4"/>
        <v>0</v>
      </c>
      <c r="X16" s="160"/>
      <c r="Y16" s="156"/>
      <c r="Z16" s="197"/>
      <c r="AA16" s="217">
        <f t="shared" si="5"/>
        <v>0</v>
      </c>
      <c r="AB16" s="218">
        <f t="shared" si="6"/>
        <v>0</v>
      </c>
      <c r="AC16" s="218">
        <f t="shared" si="7"/>
        <v>0</v>
      </c>
      <c r="AD16" s="219">
        <f t="shared" si="8"/>
        <v>0</v>
      </c>
      <c r="AE16" s="220">
        <f t="shared" si="9"/>
        <v>0</v>
      </c>
      <c r="AF16" s="220">
        <f t="shared" si="10"/>
        <v>0</v>
      </c>
      <c r="AG16" s="220">
        <f t="shared" si="11"/>
        <v>0</v>
      </c>
      <c r="AH16" s="221">
        <f t="shared" si="12"/>
        <v>0</v>
      </c>
      <c r="AI16" s="156"/>
      <c r="AJ16" s="222">
        <f t="shared" si="13"/>
        <v>0</v>
      </c>
    </row>
    <row r="17" spans="1:36" x14ac:dyDescent="0.25">
      <c r="A17" s="156"/>
      <c r="B17" s="204"/>
      <c r="C17" s="205"/>
      <c r="D17" s="206"/>
      <c r="E17" s="206"/>
      <c r="F17" s="406"/>
      <c r="G17" s="406"/>
      <c r="H17" s="207">
        <f t="shared" si="1"/>
        <v>0</v>
      </c>
      <c r="I17" s="208"/>
      <c r="J17" s="209">
        <f t="shared" si="2"/>
        <v>0</v>
      </c>
      <c r="K17" s="210"/>
      <c r="L17" s="211"/>
      <c r="M17" s="212"/>
      <c r="N17" s="212"/>
      <c r="O17" s="212"/>
      <c r="P17" s="212"/>
      <c r="Q17" s="212"/>
      <c r="R17" s="213"/>
      <c r="S17" s="214"/>
      <c r="T17" s="215"/>
      <c r="U17" s="214"/>
      <c r="V17" s="216">
        <f t="shared" si="3"/>
        <v>0</v>
      </c>
      <c r="W17" s="196">
        <f t="shared" si="4"/>
        <v>0</v>
      </c>
      <c r="X17" s="160"/>
      <c r="Y17" s="156"/>
      <c r="Z17" s="197"/>
      <c r="AA17" s="217">
        <f t="shared" si="5"/>
        <v>0</v>
      </c>
      <c r="AB17" s="218">
        <f t="shared" si="6"/>
        <v>0</v>
      </c>
      <c r="AC17" s="218">
        <f t="shared" si="7"/>
        <v>0</v>
      </c>
      <c r="AD17" s="219">
        <f t="shared" si="8"/>
        <v>0</v>
      </c>
      <c r="AE17" s="220">
        <f t="shared" si="9"/>
        <v>0</v>
      </c>
      <c r="AF17" s="220">
        <f t="shared" si="10"/>
        <v>0</v>
      </c>
      <c r="AG17" s="220">
        <f t="shared" si="11"/>
        <v>0</v>
      </c>
      <c r="AH17" s="221">
        <f t="shared" si="12"/>
        <v>0</v>
      </c>
      <c r="AI17" s="156"/>
      <c r="AJ17" s="222">
        <f t="shared" si="13"/>
        <v>0</v>
      </c>
    </row>
    <row r="18" spans="1:36" x14ac:dyDescent="0.25">
      <c r="A18" s="156"/>
      <c r="B18" s="204"/>
      <c r="C18" s="205"/>
      <c r="D18" s="206"/>
      <c r="E18" s="206"/>
      <c r="F18" s="406"/>
      <c r="G18" s="406"/>
      <c r="H18" s="207">
        <f t="shared" si="1"/>
        <v>0</v>
      </c>
      <c r="I18" s="208"/>
      <c r="J18" s="209">
        <f t="shared" si="2"/>
        <v>0</v>
      </c>
      <c r="K18" s="210"/>
      <c r="L18" s="211"/>
      <c r="M18" s="212"/>
      <c r="N18" s="212"/>
      <c r="O18" s="212"/>
      <c r="P18" s="212"/>
      <c r="Q18" s="212"/>
      <c r="R18" s="213"/>
      <c r="S18" s="214"/>
      <c r="T18" s="215"/>
      <c r="U18" s="214"/>
      <c r="V18" s="216">
        <f t="shared" si="3"/>
        <v>0</v>
      </c>
      <c r="W18" s="196">
        <f t="shared" si="4"/>
        <v>0</v>
      </c>
      <c r="X18" s="160"/>
      <c r="Y18" s="156"/>
      <c r="Z18" s="197"/>
      <c r="AA18" s="217">
        <f t="shared" si="5"/>
        <v>0</v>
      </c>
      <c r="AB18" s="218">
        <f t="shared" si="6"/>
        <v>0</v>
      </c>
      <c r="AC18" s="218">
        <f t="shared" si="7"/>
        <v>0</v>
      </c>
      <c r="AD18" s="219">
        <f t="shared" si="8"/>
        <v>0</v>
      </c>
      <c r="AE18" s="220">
        <f t="shared" si="9"/>
        <v>0</v>
      </c>
      <c r="AF18" s="220">
        <f t="shared" si="10"/>
        <v>0</v>
      </c>
      <c r="AG18" s="220">
        <f t="shared" si="11"/>
        <v>0</v>
      </c>
      <c r="AH18" s="221">
        <f t="shared" si="12"/>
        <v>0</v>
      </c>
      <c r="AI18" s="156"/>
      <c r="AJ18" s="222">
        <f t="shared" si="13"/>
        <v>0</v>
      </c>
    </row>
    <row r="19" spans="1:36" x14ac:dyDescent="0.25">
      <c r="A19" s="156"/>
      <c r="B19" s="204"/>
      <c r="C19" s="205"/>
      <c r="D19" s="206"/>
      <c r="E19" s="206"/>
      <c r="F19" s="406"/>
      <c r="G19" s="406"/>
      <c r="H19" s="207">
        <f t="shared" si="1"/>
        <v>0</v>
      </c>
      <c r="I19" s="208"/>
      <c r="J19" s="209">
        <f t="shared" si="2"/>
        <v>0</v>
      </c>
      <c r="K19" s="210"/>
      <c r="L19" s="211"/>
      <c r="M19" s="212"/>
      <c r="N19" s="212"/>
      <c r="O19" s="212"/>
      <c r="P19" s="212"/>
      <c r="Q19" s="212"/>
      <c r="R19" s="213"/>
      <c r="S19" s="214"/>
      <c r="T19" s="215"/>
      <c r="U19" s="214"/>
      <c r="V19" s="216">
        <f t="shared" si="3"/>
        <v>0</v>
      </c>
      <c r="W19" s="196">
        <f t="shared" si="4"/>
        <v>0</v>
      </c>
      <c r="X19" s="160"/>
      <c r="Y19" s="156"/>
      <c r="Z19" s="197"/>
      <c r="AA19" s="217">
        <f t="shared" si="5"/>
        <v>0</v>
      </c>
      <c r="AB19" s="218">
        <f t="shared" si="6"/>
        <v>0</v>
      </c>
      <c r="AC19" s="218">
        <f t="shared" si="7"/>
        <v>0</v>
      </c>
      <c r="AD19" s="219">
        <f t="shared" si="8"/>
        <v>0</v>
      </c>
      <c r="AE19" s="220">
        <f t="shared" si="9"/>
        <v>0</v>
      </c>
      <c r="AF19" s="220">
        <f t="shared" si="10"/>
        <v>0</v>
      </c>
      <c r="AG19" s="220">
        <f t="shared" si="11"/>
        <v>0</v>
      </c>
      <c r="AH19" s="221">
        <f t="shared" si="12"/>
        <v>0</v>
      </c>
      <c r="AI19" s="156"/>
      <c r="AJ19" s="222">
        <f t="shared" si="13"/>
        <v>0</v>
      </c>
    </row>
    <row r="20" spans="1:36" x14ac:dyDescent="0.25">
      <c r="A20" s="156"/>
      <c r="B20" s="204"/>
      <c r="C20" s="205"/>
      <c r="D20" s="206"/>
      <c r="E20" s="206"/>
      <c r="F20" s="406"/>
      <c r="G20" s="406"/>
      <c r="H20" s="207">
        <f t="shared" si="1"/>
        <v>0</v>
      </c>
      <c r="I20" s="208"/>
      <c r="J20" s="209">
        <f t="shared" si="2"/>
        <v>0</v>
      </c>
      <c r="K20" s="210"/>
      <c r="L20" s="211"/>
      <c r="M20" s="212"/>
      <c r="N20" s="212"/>
      <c r="O20" s="212"/>
      <c r="P20" s="212"/>
      <c r="Q20" s="212"/>
      <c r="R20" s="213"/>
      <c r="S20" s="214"/>
      <c r="T20" s="215"/>
      <c r="U20" s="214"/>
      <c r="V20" s="216">
        <f t="shared" si="3"/>
        <v>0</v>
      </c>
      <c r="W20" s="196">
        <f t="shared" si="4"/>
        <v>0</v>
      </c>
      <c r="X20" s="160"/>
      <c r="Y20" s="156"/>
      <c r="Z20" s="197"/>
      <c r="AA20" s="217">
        <f t="shared" si="5"/>
        <v>0</v>
      </c>
      <c r="AB20" s="218">
        <f t="shared" si="6"/>
        <v>0</v>
      </c>
      <c r="AC20" s="218">
        <f t="shared" si="7"/>
        <v>0</v>
      </c>
      <c r="AD20" s="219">
        <f t="shared" si="8"/>
        <v>0</v>
      </c>
      <c r="AE20" s="220">
        <f t="shared" si="9"/>
        <v>0</v>
      </c>
      <c r="AF20" s="220">
        <f t="shared" si="10"/>
        <v>0</v>
      </c>
      <c r="AG20" s="220">
        <f t="shared" si="11"/>
        <v>0</v>
      </c>
      <c r="AH20" s="221">
        <f t="shared" si="12"/>
        <v>0</v>
      </c>
      <c r="AI20" s="156"/>
      <c r="AJ20" s="222">
        <f t="shared" si="13"/>
        <v>0</v>
      </c>
    </row>
    <row r="21" spans="1:36" x14ac:dyDescent="0.25">
      <c r="A21" s="156"/>
      <c r="B21" s="204"/>
      <c r="C21" s="205"/>
      <c r="D21" s="206"/>
      <c r="E21" s="206"/>
      <c r="F21" s="406"/>
      <c r="G21" s="406"/>
      <c r="H21" s="207">
        <f t="shared" si="1"/>
        <v>0</v>
      </c>
      <c r="I21" s="208"/>
      <c r="J21" s="209">
        <f t="shared" si="2"/>
        <v>0</v>
      </c>
      <c r="K21" s="210"/>
      <c r="L21" s="211"/>
      <c r="M21" s="212"/>
      <c r="N21" s="212"/>
      <c r="O21" s="212"/>
      <c r="P21" s="212"/>
      <c r="Q21" s="212"/>
      <c r="R21" s="213"/>
      <c r="S21" s="214"/>
      <c r="T21" s="215"/>
      <c r="U21" s="214"/>
      <c r="V21" s="216">
        <f t="shared" si="3"/>
        <v>0</v>
      </c>
      <c r="W21" s="196">
        <f t="shared" si="4"/>
        <v>0</v>
      </c>
      <c r="X21" s="160"/>
      <c r="Y21" s="156"/>
      <c r="Z21" s="197"/>
      <c r="AA21" s="217">
        <f t="shared" si="5"/>
        <v>0</v>
      </c>
      <c r="AB21" s="218">
        <f t="shared" si="6"/>
        <v>0</v>
      </c>
      <c r="AC21" s="218">
        <f t="shared" si="7"/>
        <v>0</v>
      </c>
      <c r="AD21" s="219">
        <f t="shared" si="8"/>
        <v>0</v>
      </c>
      <c r="AE21" s="220">
        <f t="shared" si="9"/>
        <v>0</v>
      </c>
      <c r="AF21" s="220">
        <f t="shared" si="10"/>
        <v>0</v>
      </c>
      <c r="AG21" s="220">
        <f t="shared" si="11"/>
        <v>0</v>
      </c>
      <c r="AH21" s="221">
        <f t="shared" si="12"/>
        <v>0</v>
      </c>
      <c r="AI21" s="156"/>
      <c r="AJ21" s="222">
        <f t="shared" si="13"/>
        <v>0</v>
      </c>
    </row>
    <row r="22" spans="1:36" x14ac:dyDescent="0.25">
      <c r="A22" s="156"/>
      <c r="B22" s="204"/>
      <c r="C22" s="205"/>
      <c r="D22" s="206"/>
      <c r="E22" s="206"/>
      <c r="F22" s="406"/>
      <c r="G22" s="406"/>
      <c r="H22" s="207">
        <f t="shared" si="1"/>
        <v>0</v>
      </c>
      <c r="I22" s="208"/>
      <c r="J22" s="209">
        <f t="shared" si="2"/>
        <v>0</v>
      </c>
      <c r="K22" s="210"/>
      <c r="L22" s="211"/>
      <c r="M22" s="212"/>
      <c r="N22" s="212"/>
      <c r="O22" s="212"/>
      <c r="P22" s="212"/>
      <c r="Q22" s="212"/>
      <c r="R22" s="213"/>
      <c r="S22" s="214"/>
      <c r="T22" s="215"/>
      <c r="U22" s="214"/>
      <c r="V22" s="216">
        <f t="shared" si="3"/>
        <v>0</v>
      </c>
      <c r="W22" s="196">
        <f t="shared" si="4"/>
        <v>0</v>
      </c>
      <c r="X22" s="160"/>
      <c r="Y22" s="156"/>
      <c r="Z22" s="197"/>
      <c r="AA22" s="217">
        <f t="shared" si="5"/>
        <v>0</v>
      </c>
      <c r="AB22" s="218">
        <f t="shared" si="6"/>
        <v>0</v>
      </c>
      <c r="AC22" s="218">
        <f t="shared" si="7"/>
        <v>0</v>
      </c>
      <c r="AD22" s="219">
        <f t="shared" si="8"/>
        <v>0</v>
      </c>
      <c r="AE22" s="220">
        <f t="shared" si="9"/>
        <v>0</v>
      </c>
      <c r="AF22" s="220">
        <f t="shared" si="10"/>
        <v>0</v>
      </c>
      <c r="AG22" s="220">
        <f t="shared" si="11"/>
        <v>0</v>
      </c>
      <c r="AH22" s="221">
        <f t="shared" si="12"/>
        <v>0</v>
      </c>
      <c r="AI22" s="156"/>
      <c r="AJ22" s="222">
        <f t="shared" si="13"/>
        <v>0</v>
      </c>
    </row>
    <row r="23" spans="1:36" x14ac:dyDescent="0.25">
      <c r="A23" s="156"/>
      <c r="B23" s="204"/>
      <c r="C23" s="205"/>
      <c r="D23" s="206"/>
      <c r="E23" s="206"/>
      <c r="F23" s="406"/>
      <c r="G23" s="406"/>
      <c r="H23" s="207">
        <f t="shared" si="1"/>
        <v>0</v>
      </c>
      <c r="I23" s="208"/>
      <c r="J23" s="209">
        <f t="shared" si="2"/>
        <v>0</v>
      </c>
      <c r="K23" s="210"/>
      <c r="L23" s="211"/>
      <c r="M23" s="212"/>
      <c r="N23" s="212"/>
      <c r="O23" s="212"/>
      <c r="P23" s="212"/>
      <c r="Q23" s="212"/>
      <c r="R23" s="213"/>
      <c r="S23" s="214"/>
      <c r="T23" s="215"/>
      <c r="U23" s="214"/>
      <c r="V23" s="216">
        <f t="shared" si="3"/>
        <v>0</v>
      </c>
      <c r="W23" s="196">
        <f t="shared" si="4"/>
        <v>0</v>
      </c>
      <c r="X23" s="160"/>
      <c r="Y23" s="156"/>
      <c r="Z23" s="197"/>
      <c r="AA23" s="217">
        <f t="shared" si="5"/>
        <v>0</v>
      </c>
      <c r="AB23" s="218">
        <f t="shared" si="6"/>
        <v>0</v>
      </c>
      <c r="AC23" s="218">
        <f t="shared" si="7"/>
        <v>0</v>
      </c>
      <c r="AD23" s="219">
        <f t="shared" si="8"/>
        <v>0</v>
      </c>
      <c r="AE23" s="220">
        <f t="shared" si="9"/>
        <v>0</v>
      </c>
      <c r="AF23" s="220">
        <f t="shared" si="10"/>
        <v>0</v>
      </c>
      <c r="AG23" s="220">
        <f t="shared" si="11"/>
        <v>0</v>
      </c>
      <c r="AH23" s="221">
        <f t="shared" si="12"/>
        <v>0</v>
      </c>
      <c r="AI23" s="156"/>
      <c r="AJ23" s="222">
        <f t="shared" si="13"/>
        <v>0</v>
      </c>
    </row>
    <row r="24" spans="1:36" x14ac:dyDescent="0.25">
      <c r="A24" s="156"/>
      <c r="B24" s="204"/>
      <c r="C24" s="205"/>
      <c r="D24" s="206"/>
      <c r="E24" s="206"/>
      <c r="F24" s="406"/>
      <c r="G24" s="406"/>
      <c r="H24" s="207">
        <f t="shared" si="1"/>
        <v>0</v>
      </c>
      <c r="I24" s="208"/>
      <c r="J24" s="209">
        <f t="shared" si="2"/>
        <v>0</v>
      </c>
      <c r="K24" s="210"/>
      <c r="L24" s="211"/>
      <c r="M24" s="212"/>
      <c r="N24" s="212"/>
      <c r="O24" s="212"/>
      <c r="P24" s="212"/>
      <c r="Q24" s="212"/>
      <c r="R24" s="213"/>
      <c r="S24" s="214"/>
      <c r="T24" s="215"/>
      <c r="U24" s="214"/>
      <c r="V24" s="216">
        <f t="shared" si="3"/>
        <v>0</v>
      </c>
      <c r="W24" s="196">
        <f t="shared" si="4"/>
        <v>0</v>
      </c>
      <c r="X24" s="160"/>
      <c r="Y24" s="156"/>
      <c r="Z24" s="197"/>
      <c r="AA24" s="217">
        <f t="shared" si="5"/>
        <v>0</v>
      </c>
      <c r="AB24" s="218">
        <f t="shared" si="6"/>
        <v>0</v>
      </c>
      <c r="AC24" s="218">
        <f t="shared" si="7"/>
        <v>0</v>
      </c>
      <c r="AD24" s="219">
        <f t="shared" si="8"/>
        <v>0</v>
      </c>
      <c r="AE24" s="220">
        <f t="shared" si="9"/>
        <v>0</v>
      </c>
      <c r="AF24" s="220">
        <f t="shared" si="10"/>
        <v>0</v>
      </c>
      <c r="AG24" s="220">
        <f t="shared" si="11"/>
        <v>0</v>
      </c>
      <c r="AH24" s="221">
        <f t="shared" si="12"/>
        <v>0</v>
      </c>
      <c r="AI24" s="156"/>
      <c r="AJ24" s="222">
        <f t="shared" si="13"/>
        <v>0</v>
      </c>
    </row>
    <row r="25" spans="1:36" x14ac:dyDescent="0.25">
      <c r="A25" s="156"/>
      <c r="B25" s="204"/>
      <c r="C25" s="205"/>
      <c r="D25" s="206"/>
      <c r="E25" s="206"/>
      <c r="F25" s="406"/>
      <c r="G25" s="406"/>
      <c r="H25" s="207">
        <f t="shared" si="1"/>
        <v>0</v>
      </c>
      <c r="I25" s="208"/>
      <c r="J25" s="209">
        <f t="shared" si="2"/>
        <v>0</v>
      </c>
      <c r="K25" s="210"/>
      <c r="L25" s="211"/>
      <c r="M25" s="212"/>
      <c r="N25" s="212"/>
      <c r="O25" s="212"/>
      <c r="P25" s="212"/>
      <c r="Q25" s="212"/>
      <c r="R25" s="213"/>
      <c r="S25" s="214"/>
      <c r="T25" s="215"/>
      <c r="U25" s="214"/>
      <c r="V25" s="216">
        <f t="shared" si="3"/>
        <v>0</v>
      </c>
      <c r="W25" s="196">
        <f t="shared" si="4"/>
        <v>0</v>
      </c>
      <c r="X25" s="160"/>
      <c r="Y25" s="156"/>
      <c r="Z25" s="197"/>
      <c r="AA25" s="217">
        <f t="shared" si="5"/>
        <v>0</v>
      </c>
      <c r="AB25" s="218">
        <f t="shared" si="6"/>
        <v>0</v>
      </c>
      <c r="AC25" s="218">
        <f t="shared" si="7"/>
        <v>0</v>
      </c>
      <c r="AD25" s="219">
        <f t="shared" si="8"/>
        <v>0</v>
      </c>
      <c r="AE25" s="220">
        <f t="shared" si="9"/>
        <v>0</v>
      </c>
      <c r="AF25" s="220">
        <f t="shared" si="10"/>
        <v>0</v>
      </c>
      <c r="AG25" s="220">
        <f t="shared" si="11"/>
        <v>0</v>
      </c>
      <c r="AH25" s="221">
        <f t="shared" si="12"/>
        <v>0</v>
      </c>
      <c r="AI25" s="156"/>
      <c r="AJ25" s="222">
        <f t="shared" si="13"/>
        <v>0</v>
      </c>
    </row>
    <row r="26" spans="1:36" hidden="1" x14ac:dyDescent="0.25">
      <c r="A26" s="156"/>
      <c r="B26" s="204"/>
      <c r="C26" s="205"/>
      <c r="D26" s="206"/>
      <c r="E26" s="206"/>
      <c r="F26" s="406"/>
      <c r="G26" s="406"/>
      <c r="H26" s="207">
        <f t="shared" si="1"/>
        <v>0</v>
      </c>
      <c r="I26" s="208"/>
      <c r="J26" s="209">
        <f t="shared" si="2"/>
        <v>0</v>
      </c>
      <c r="K26" s="210"/>
      <c r="L26" s="211"/>
      <c r="M26" s="212"/>
      <c r="N26" s="212"/>
      <c r="O26" s="212"/>
      <c r="P26" s="212"/>
      <c r="Q26" s="212"/>
      <c r="R26" s="213"/>
      <c r="S26" s="214"/>
      <c r="T26" s="215"/>
      <c r="U26" s="214"/>
      <c r="V26" s="216">
        <f t="shared" si="3"/>
        <v>0</v>
      </c>
      <c r="W26" s="196">
        <f t="shared" si="4"/>
        <v>0</v>
      </c>
      <c r="X26" s="160"/>
      <c r="Y26" s="156"/>
      <c r="Z26" s="197"/>
      <c r="AA26" s="217">
        <f t="shared" si="5"/>
        <v>0</v>
      </c>
      <c r="AB26" s="218">
        <f t="shared" si="6"/>
        <v>0</v>
      </c>
      <c r="AC26" s="218">
        <f t="shared" si="7"/>
        <v>0</v>
      </c>
      <c r="AD26" s="219">
        <f t="shared" si="8"/>
        <v>0</v>
      </c>
      <c r="AE26" s="220">
        <f t="shared" si="9"/>
        <v>0</v>
      </c>
      <c r="AF26" s="220">
        <f t="shared" si="10"/>
        <v>0</v>
      </c>
      <c r="AG26" s="220">
        <f t="shared" si="11"/>
        <v>0</v>
      </c>
      <c r="AH26" s="221">
        <f t="shared" si="12"/>
        <v>0</v>
      </c>
      <c r="AI26" s="156"/>
      <c r="AJ26" s="222">
        <f t="shared" si="13"/>
        <v>0</v>
      </c>
    </row>
    <row r="27" spans="1:36" hidden="1" x14ac:dyDescent="0.25">
      <c r="A27" s="156"/>
      <c r="B27" s="204"/>
      <c r="C27" s="205"/>
      <c r="D27" s="206"/>
      <c r="E27" s="206"/>
      <c r="F27" s="406"/>
      <c r="G27" s="406"/>
      <c r="H27" s="207">
        <f t="shared" si="1"/>
        <v>0</v>
      </c>
      <c r="I27" s="208"/>
      <c r="J27" s="209">
        <f t="shared" si="2"/>
        <v>0</v>
      </c>
      <c r="K27" s="210"/>
      <c r="L27" s="211"/>
      <c r="M27" s="212"/>
      <c r="N27" s="212"/>
      <c r="O27" s="212"/>
      <c r="P27" s="212"/>
      <c r="Q27" s="212"/>
      <c r="R27" s="213"/>
      <c r="S27" s="214"/>
      <c r="T27" s="215"/>
      <c r="U27" s="214"/>
      <c r="V27" s="216">
        <f t="shared" si="3"/>
        <v>0</v>
      </c>
      <c r="W27" s="196">
        <f t="shared" si="4"/>
        <v>0</v>
      </c>
      <c r="X27" s="160"/>
      <c r="Y27" s="156"/>
      <c r="Z27" s="197"/>
      <c r="AA27" s="217">
        <f t="shared" si="5"/>
        <v>0</v>
      </c>
      <c r="AB27" s="218">
        <f t="shared" si="6"/>
        <v>0</v>
      </c>
      <c r="AC27" s="218">
        <f t="shared" si="7"/>
        <v>0</v>
      </c>
      <c r="AD27" s="219">
        <f t="shared" si="8"/>
        <v>0</v>
      </c>
      <c r="AE27" s="220">
        <f t="shared" si="9"/>
        <v>0</v>
      </c>
      <c r="AF27" s="220">
        <f t="shared" si="10"/>
        <v>0</v>
      </c>
      <c r="AG27" s="220">
        <f t="shared" si="11"/>
        <v>0</v>
      </c>
      <c r="AH27" s="221">
        <f t="shared" si="12"/>
        <v>0</v>
      </c>
      <c r="AI27" s="156"/>
      <c r="AJ27" s="222">
        <f t="shared" si="13"/>
        <v>0</v>
      </c>
    </row>
    <row r="28" spans="1:36" hidden="1" x14ac:dyDescent="0.25">
      <c r="A28" s="156"/>
      <c r="B28" s="204"/>
      <c r="C28" s="205"/>
      <c r="D28" s="206"/>
      <c r="E28" s="206"/>
      <c r="F28" s="406"/>
      <c r="G28" s="406"/>
      <c r="H28" s="207">
        <f t="shared" si="1"/>
        <v>0</v>
      </c>
      <c r="I28" s="208"/>
      <c r="J28" s="209">
        <f t="shared" si="2"/>
        <v>0</v>
      </c>
      <c r="K28" s="210"/>
      <c r="L28" s="211"/>
      <c r="M28" s="212"/>
      <c r="N28" s="212"/>
      <c r="O28" s="212"/>
      <c r="P28" s="212"/>
      <c r="Q28" s="212"/>
      <c r="R28" s="213"/>
      <c r="S28" s="214"/>
      <c r="T28" s="215"/>
      <c r="U28" s="214"/>
      <c r="V28" s="216">
        <f t="shared" si="3"/>
        <v>0</v>
      </c>
      <c r="W28" s="196">
        <f t="shared" si="4"/>
        <v>0</v>
      </c>
      <c r="X28" s="160"/>
      <c r="Y28" s="156"/>
      <c r="Z28" s="197"/>
      <c r="AA28" s="217">
        <f t="shared" si="5"/>
        <v>0</v>
      </c>
      <c r="AB28" s="218">
        <f t="shared" si="6"/>
        <v>0</v>
      </c>
      <c r="AC28" s="218">
        <f t="shared" si="7"/>
        <v>0</v>
      </c>
      <c r="AD28" s="219">
        <f t="shared" si="8"/>
        <v>0</v>
      </c>
      <c r="AE28" s="220">
        <f t="shared" si="9"/>
        <v>0</v>
      </c>
      <c r="AF28" s="220">
        <f t="shared" si="10"/>
        <v>0</v>
      </c>
      <c r="AG28" s="220">
        <f t="shared" si="11"/>
        <v>0</v>
      </c>
      <c r="AH28" s="221">
        <f t="shared" si="12"/>
        <v>0</v>
      </c>
      <c r="AI28" s="156"/>
      <c r="AJ28" s="222">
        <f t="shared" si="13"/>
        <v>0</v>
      </c>
    </row>
    <row r="29" spans="1:36" hidden="1" x14ac:dyDescent="0.25">
      <c r="A29" s="156"/>
      <c r="B29" s="204"/>
      <c r="C29" s="205"/>
      <c r="D29" s="206"/>
      <c r="E29" s="206"/>
      <c r="F29" s="406"/>
      <c r="G29" s="406"/>
      <c r="H29" s="207">
        <f t="shared" si="1"/>
        <v>0</v>
      </c>
      <c r="I29" s="208"/>
      <c r="J29" s="209">
        <f t="shared" si="2"/>
        <v>0</v>
      </c>
      <c r="K29" s="210"/>
      <c r="L29" s="211"/>
      <c r="M29" s="212"/>
      <c r="N29" s="212"/>
      <c r="O29" s="212"/>
      <c r="P29" s="212"/>
      <c r="Q29" s="212"/>
      <c r="R29" s="213"/>
      <c r="S29" s="214"/>
      <c r="T29" s="215"/>
      <c r="U29" s="214"/>
      <c r="V29" s="216">
        <f t="shared" si="3"/>
        <v>0</v>
      </c>
      <c r="W29" s="196">
        <f t="shared" si="4"/>
        <v>0</v>
      </c>
      <c r="X29" s="160"/>
      <c r="Y29" s="156"/>
      <c r="Z29" s="197"/>
      <c r="AA29" s="217">
        <f t="shared" si="5"/>
        <v>0</v>
      </c>
      <c r="AB29" s="218">
        <f t="shared" si="6"/>
        <v>0</v>
      </c>
      <c r="AC29" s="218">
        <f t="shared" si="7"/>
        <v>0</v>
      </c>
      <c r="AD29" s="219">
        <f t="shared" si="8"/>
        <v>0</v>
      </c>
      <c r="AE29" s="220">
        <f t="shared" si="9"/>
        <v>0</v>
      </c>
      <c r="AF29" s="220">
        <f t="shared" si="10"/>
        <v>0</v>
      </c>
      <c r="AG29" s="220">
        <f t="shared" si="11"/>
        <v>0</v>
      </c>
      <c r="AH29" s="221">
        <f t="shared" si="12"/>
        <v>0</v>
      </c>
      <c r="AI29" s="156"/>
      <c r="AJ29" s="222">
        <f t="shared" si="13"/>
        <v>0</v>
      </c>
    </row>
    <row r="30" spans="1:36" hidden="1" x14ac:dyDescent="0.25">
      <c r="A30" s="156"/>
      <c r="B30" s="204"/>
      <c r="C30" s="205"/>
      <c r="D30" s="206"/>
      <c r="E30" s="206"/>
      <c r="F30" s="406"/>
      <c r="G30" s="406"/>
      <c r="H30" s="207">
        <f t="shared" si="1"/>
        <v>0</v>
      </c>
      <c r="I30" s="208"/>
      <c r="J30" s="209">
        <f t="shared" si="2"/>
        <v>0</v>
      </c>
      <c r="K30" s="210"/>
      <c r="L30" s="211"/>
      <c r="M30" s="212"/>
      <c r="N30" s="212"/>
      <c r="O30" s="212"/>
      <c r="P30" s="212"/>
      <c r="Q30" s="212"/>
      <c r="R30" s="213"/>
      <c r="S30" s="214"/>
      <c r="T30" s="215"/>
      <c r="U30" s="214"/>
      <c r="V30" s="216">
        <f t="shared" si="3"/>
        <v>0</v>
      </c>
      <c r="W30" s="196">
        <f t="shared" si="4"/>
        <v>0</v>
      </c>
      <c r="X30" s="160"/>
      <c r="Y30" s="156"/>
      <c r="Z30" s="197"/>
      <c r="AA30" s="217">
        <f t="shared" si="5"/>
        <v>0</v>
      </c>
      <c r="AB30" s="218">
        <f t="shared" si="6"/>
        <v>0</v>
      </c>
      <c r="AC30" s="218">
        <f t="shared" si="7"/>
        <v>0</v>
      </c>
      <c r="AD30" s="219">
        <f t="shared" si="8"/>
        <v>0</v>
      </c>
      <c r="AE30" s="220">
        <f t="shared" si="9"/>
        <v>0</v>
      </c>
      <c r="AF30" s="220">
        <f t="shared" si="10"/>
        <v>0</v>
      </c>
      <c r="AG30" s="220">
        <f t="shared" si="11"/>
        <v>0</v>
      </c>
      <c r="AH30" s="221">
        <f t="shared" si="12"/>
        <v>0</v>
      </c>
      <c r="AI30" s="156"/>
      <c r="AJ30" s="222">
        <f t="shared" si="13"/>
        <v>0</v>
      </c>
    </row>
    <row r="31" spans="1:36" hidden="1" x14ac:dyDescent="0.25">
      <c r="A31" s="156"/>
      <c r="B31" s="204"/>
      <c r="C31" s="205"/>
      <c r="D31" s="206"/>
      <c r="E31" s="206"/>
      <c r="F31" s="406"/>
      <c r="G31" s="406"/>
      <c r="H31" s="207">
        <f t="shared" si="1"/>
        <v>0</v>
      </c>
      <c r="I31" s="208"/>
      <c r="J31" s="209">
        <f t="shared" si="2"/>
        <v>0</v>
      </c>
      <c r="K31" s="210"/>
      <c r="L31" s="211"/>
      <c r="M31" s="212"/>
      <c r="N31" s="212"/>
      <c r="O31" s="212"/>
      <c r="P31" s="212"/>
      <c r="Q31" s="212"/>
      <c r="R31" s="213"/>
      <c r="S31" s="214"/>
      <c r="T31" s="215"/>
      <c r="U31" s="214"/>
      <c r="V31" s="216">
        <f t="shared" si="3"/>
        <v>0</v>
      </c>
      <c r="W31" s="196">
        <f t="shared" si="4"/>
        <v>0</v>
      </c>
      <c r="X31" s="160"/>
      <c r="Y31" s="156"/>
      <c r="Z31" s="197"/>
      <c r="AA31" s="217">
        <f t="shared" si="5"/>
        <v>0</v>
      </c>
      <c r="AB31" s="218">
        <f t="shared" si="6"/>
        <v>0</v>
      </c>
      <c r="AC31" s="218">
        <f t="shared" si="7"/>
        <v>0</v>
      </c>
      <c r="AD31" s="219">
        <f t="shared" si="8"/>
        <v>0</v>
      </c>
      <c r="AE31" s="220">
        <f t="shared" si="9"/>
        <v>0</v>
      </c>
      <c r="AF31" s="220">
        <f t="shared" si="10"/>
        <v>0</v>
      </c>
      <c r="AG31" s="220">
        <f t="shared" si="11"/>
        <v>0</v>
      </c>
      <c r="AH31" s="221">
        <f t="shared" si="12"/>
        <v>0</v>
      </c>
      <c r="AI31" s="156"/>
      <c r="AJ31" s="222">
        <f t="shared" si="13"/>
        <v>0</v>
      </c>
    </row>
    <row r="32" spans="1:36" hidden="1" x14ac:dyDescent="0.25">
      <c r="A32" s="156"/>
      <c r="B32" s="204"/>
      <c r="C32" s="205"/>
      <c r="D32" s="206"/>
      <c r="E32" s="206"/>
      <c r="F32" s="406"/>
      <c r="G32" s="406"/>
      <c r="H32" s="207">
        <f t="shared" si="1"/>
        <v>0</v>
      </c>
      <c r="I32" s="208"/>
      <c r="J32" s="209">
        <f t="shared" si="2"/>
        <v>0</v>
      </c>
      <c r="K32" s="210"/>
      <c r="L32" s="211"/>
      <c r="M32" s="212"/>
      <c r="N32" s="212"/>
      <c r="O32" s="212"/>
      <c r="P32" s="212"/>
      <c r="Q32" s="212"/>
      <c r="R32" s="213"/>
      <c r="S32" s="214"/>
      <c r="T32" s="215"/>
      <c r="U32" s="214"/>
      <c r="V32" s="216">
        <f t="shared" si="3"/>
        <v>0</v>
      </c>
      <c r="W32" s="196">
        <f t="shared" si="4"/>
        <v>0</v>
      </c>
      <c r="X32" s="160"/>
      <c r="Y32" s="156"/>
      <c r="Z32" s="197"/>
      <c r="AA32" s="217">
        <f t="shared" si="5"/>
        <v>0</v>
      </c>
      <c r="AB32" s="218">
        <f t="shared" si="6"/>
        <v>0</v>
      </c>
      <c r="AC32" s="218">
        <f t="shared" si="7"/>
        <v>0</v>
      </c>
      <c r="AD32" s="219">
        <f t="shared" si="8"/>
        <v>0</v>
      </c>
      <c r="AE32" s="220">
        <f t="shared" si="9"/>
        <v>0</v>
      </c>
      <c r="AF32" s="220">
        <f t="shared" si="10"/>
        <v>0</v>
      </c>
      <c r="AG32" s="220">
        <f t="shared" si="11"/>
        <v>0</v>
      </c>
      <c r="AH32" s="221">
        <f t="shared" si="12"/>
        <v>0</v>
      </c>
      <c r="AI32" s="156"/>
      <c r="AJ32" s="222">
        <f t="shared" si="13"/>
        <v>0</v>
      </c>
    </row>
    <row r="33" spans="1:36" hidden="1" x14ac:dyDescent="0.25">
      <c r="A33" s="156"/>
      <c r="B33" s="204"/>
      <c r="C33" s="205"/>
      <c r="D33" s="206"/>
      <c r="E33" s="206"/>
      <c r="F33" s="406"/>
      <c r="G33" s="406"/>
      <c r="H33" s="207">
        <f t="shared" si="1"/>
        <v>0</v>
      </c>
      <c r="I33" s="208"/>
      <c r="J33" s="209">
        <f t="shared" si="2"/>
        <v>0</v>
      </c>
      <c r="K33" s="210"/>
      <c r="L33" s="211"/>
      <c r="M33" s="212"/>
      <c r="N33" s="212"/>
      <c r="O33" s="212"/>
      <c r="P33" s="212"/>
      <c r="Q33" s="212"/>
      <c r="R33" s="213"/>
      <c r="S33" s="214"/>
      <c r="T33" s="215"/>
      <c r="U33" s="214"/>
      <c r="V33" s="216">
        <f t="shared" si="3"/>
        <v>0</v>
      </c>
      <c r="W33" s="196">
        <f t="shared" si="4"/>
        <v>0</v>
      </c>
      <c r="X33" s="160"/>
      <c r="Y33" s="156"/>
      <c r="Z33" s="197"/>
      <c r="AA33" s="217">
        <f t="shared" si="5"/>
        <v>0</v>
      </c>
      <c r="AB33" s="218">
        <f t="shared" si="6"/>
        <v>0</v>
      </c>
      <c r="AC33" s="218">
        <f t="shared" si="7"/>
        <v>0</v>
      </c>
      <c r="AD33" s="219">
        <f t="shared" si="8"/>
        <v>0</v>
      </c>
      <c r="AE33" s="220">
        <f t="shared" si="9"/>
        <v>0</v>
      </c>
      <c r="AF33" s="220">
        <f t="shared" si="10"/>
        <v>0</v>
      </c>
      <c r="AG33" s="220">
        <f t="shared" si="11"/>
        <v>0</v>
      </c>
      <c r="AH33" s="221">
        <f t="shared" si="12"/>
        <v>0</v>
      </c>
      <c r="AI33" s="156"/>
      <c r="AJ33" s="222">
        <f t="shared" si="13"/>
        <v>0</v>
      </c>
    </row>
    <row r="34" spans="1:36" hidden="1" x14ac:dyDescent="0.25">
      <c r="A34" s="156"/>
      <c r="B34" s="204"/>
      <c r="C34" s="205"/>
      <c r="D34" s="206"/>
      <c r="E34" s="206"/>
      <c r="F34" s="406"/>
      <c r="G34" s="406"/>
      <c r="H34" s="207">
        <f t="shared" si="1"/>
        <v>0</v>
      </c>
      <c r="I34" s="208"/>
      <c r="J34" s="209">
        <f t="shared" si="2"/>
        <v>0</v>
      </c>
      <c r="K34" s="210"/>
      <c r="L34" s="211"/>
      <c r="M34" s="212"/>
      <c r="N34" s="212"/>
      <c r="O34" s="212"/>
      <c r="P34" s="212"/>
      <c r="Q34" s="212"/>
      <c r="R34" s="213"/>
      <c r="S34" s="214"/>
      <c r="T34" s="215"/>
      <c r="U34" s="214"/>
      <c r="V34" s="216">
        <f t="shared" si="3"/>
        <v>0</v>
      </c>
      <c r="W34" s="196">
        <f t="shared" si="4"/>
        <v>0</v>
      </c>
      <c r="X34" s="160"/>
      <c r="Y34" s="156"/>
      <c r="Z34" s="197"/>
      <c r="AA34" s="217">
        <f t="shared" si="5"/>
        <v>0</v>
      </c>
      <c r="AB34" s="218">
        <f t="shared" si="6"/>
        <v>0</v>
      </c>
      <c r="AC34" s="218">
        <f t="shared" si="7"/>
        <v>0</v>
      </c>
      <c r="AD34" s="219">
        <f t="shared" si="8"/>
        <v>0</v>
      </c>
      <c r="AE34" s="220">
        <f t="shared" si="9"/>
        <v>0</v>
      </c>
      <c r="AF34" s="220">
        <f t="shared" si="10"/>
        <v>0</v>
      </c>
      <c r="AG34" s="220">
        <f t="shared" si="11"/>
        <v>0</v>
      </c>
      <c r="AH34" s="221">
        <f t="shared" si="12"/>
        <v>0</v>
      </c>
      <c r="AI34" s="156"/>
      <c r="AJ34" s="222">
        <f t="shared" si="13"/>
        <v>0</v>
      </c>
    </row>
    <row r="35" spans="1:36" hidden="1" x14ac:dyDescent="0.25">
      <c r="A35" s="156"/>
      <c r="B35" s="204"/>
      <c r="C35" s="205"/>
      <c r="D35" s="206"/>
      <c r="E35" s="206"/>
      <c r="F35" s="406"/>
      <c r="G35" s="406"/>
      <c r="H35" s="207">
        <f t="shared" si="1"/>
        <v>0</v>
      </c>
      <c r="I35" s="208"/>
      <c r="J35" s="209">
        <f t="shared" si="2"/>
        <v>0</v>
      </c>
      <c r="K35" s="210"/>
      <c r="L35" s="211"/>
      <c r="M35" s="212"/>
      <c r="N35" s="212"/>
      <c r="O35" s="212"/>
      <c r="P35" s="212"/>
      <c r="Q35" s="212"/>
      <c r="R35" s="213"/>
      <c r="S35" s="214"/>
      <c r="T35" s="215"/>
      <c r="U35" s="214"/>
      <c r="V35" s="216">
        <f t="shared" si="3"/>
        <v>0</v>
      </c>
      <c r="W35" s="196">
        <f t="shared" si="4"/>
        <v>0</v>
      </c>
      <c r="X35" s="160"/>
      <c r="Y35" s="156"/>
      <c r="Z35" s="197"/>
      <c r="AA35" s="217">
        <f t="shared" si="5"/>
        <v>0</v>
      </c>
      <c r="AB35" s="218">
        <f t="shared" si="6"/>
        <v>0</v>
      </c>
      <c r="AC35" s="218">
        <f t="shared" si="7"/>
        <v>0</v>
      </c>
      <c r="AD35" s="219">
        <f t="shared" si="8"/>
        <v>0</v>
      </c>
      <c r="AE35" s="220">
        <f t="shared" si="9"/>
        <v>0</v>
      </c>
      <c r="AF35" s="220">
        <f t="shared" si="10"/>
        <v>0</v>
      </c>
      <c r="AG35" s="220">
        <f t="shared" si="11"/>
        <v>0</v>
      </c>
      <c r="AH35" s="221">
        <f t="shared" si="12"/>
        <v>0</v>
      </c>
      <c r="AI35" s="156"/>
      <c r="AJ35" s="222">
        <f t="shared" si="13"/>
        <v>0</v>
      </c>
    </row>
    <row r="36" spans="1:36" hidden="1" x14ac:dyDescent="0.25">
      <c r="A36" s="156"/>
      <c r="B36" s="204"/>
      <c r="C36" s="205"/>
      <c r="D36" s="206"/>
      <c r="E36" s="206"/>
      <c r="F36" s="406"/>
      <c r="G36" s="406"/>
      <c r="H36" s="207">
        <f t="shared" si="1"/>
        <v>0</v>
      </c>
      <c r="I36" s="208"/>
      <c r="J36" s="209">
        <f t="shared" si="2"/>
        <v>0</v>
      </c>
      <c r="K36" s="210"/>
      <c r="L36" s="211"/>
      <c r="M36" s="212"/>
      <c r="N36" s="212"/>
      <c r="O36" s="212"/>
      <c r="P36" s="212"/>
      <c r="Q36" s="212"/>
      <c r="R36" s="213"/>
      <c r="S36" s="214"/>
      <c r="T36" s="215"/>
      <c r="U36" s="214"/>
      <c r="V36" s="216">
        <f t="shared" si="3"/>
        <v>0</v>
      </c>
      <c r="W36" s="196">
        <f t="shared" si="4"/>
        <v>0</v>
      </c>
      <c r="X36" s="160"/>
      <c r="Y36" s="156"/>
      <c r="Z36" s="197"/>
      <c r="AA36" s="217">
        <f t="shared" si="5"/>
        <v>0</v>
      </c>
      <c r="AB36" s="218">
        <f t="shared" si="6"/>
        <v>0</v>
      </c>
      <c r="AC36" s="218">
        <f t="shared" si="7"/>
        <v>0</v>
      </c>
      <c r="AD36" s="219">
        <f t="shared" si="8"/>
        <v>0</v>
      </c>
      <c r="AE36" s="220">
        <f t="shared" si="9"/>
        <v>0</v>
      </c>
      <c r="AF36" s="220">
        <f t="shared" si="10"/>
        <v>0</v>
      </c>
      <c r="AG36" s="220">
        <f t="shared" si="11"/>
        <v>0</v>
      </c>
      <c r="AH36" s="221">
        <f t="shared" si="12"/>
        <v>0</v>
      </c>
      <c r="AI36" s="156"/>
      <c r="AJ36" s="222">
        <f t="shared" si="13"/>
        <v>0</v>
      </c>
    </row>
    <row r="37" spans="1:36" hidden="1" x14ac:dyDescent="0.25">
      <c r="A37" s="156"/>
      <c r="B37" s="204"/>
      <c r="C37" s="205"/>
      <c r="D37" s="206"/>
      <c r="E37" s="206"/>
      <c r="F37" s="406"/>
      <c r="G37" s="406"/>
      <c r="H37" s="207">
        <f t="shared" si="1"/>
        <v>0</v>
      </c>
      <c r="I37" s="208"/>
      <c r="J37" s="209">
        <f t="shared" si="2"/>
        <v>0</v>
      </c>
      <c r="K37" s="210"/>
      <c r="L37" s="211"/>
      <c r="M37" s="212"/>
      <c r="N37" s="212"/>
      <c r="O37" s="212"/>
      <c r="P37" s="212"/>
      <c r="Q37" s="212"/>
      <c r="R37" s="213"/>
      <c r="S37" s="214"/>
      <c r="T37" s="215"/>
      <c r="U37" s="214"/>
      <c r="V37" s="216">
        <f t="shared" si="3"/>
        <v>0</v>
      </c>
      <c r="W37" s="196">
        <f t="shared" si="4"/>
        <v>0</v>
      </c>
      <c r="X37" s="160"/>
      <c r="Y37" s="156"/>
      <c r="Z37" s="197"/>
      <c r="AA37" s="217">
        <f t="shared" si="5"/>
        <v>0</v>
      </c>
      <c r="AB37" s="218">
        <f t="shared" si="6"/>
        <v>0</v>
      </c>
      <c r="AC37" s="218">
        <f t="shared" si="7"/>
        <v>0</v>
      </c>
      <c r="AD37" s="219">
        <f t="shared" si="8"/>
        <v>0</v>
      </c>
      <c r="AE37" s="220">
        <f t="shared" si="9"/>
        <v>0</v>
      </c>
      <c r="AF37" s="220">
        <f t="shared" si="10"/>
        <v>0</v>
      </c>
      <c r="AG37" s="220">
        <f t="shared" si="11"/>
        <v>0</v>
      </c>
      <c r="AH37" s="221">
        <f t="shared" si="12"/>
        <v>0</v>
      </c>
      <c r="AI37" s="156"/>
      <c r="AJ37" s="222">
        <f t="shared" si="13"/>
        <v>0</v>
      </c>
    </row>
    <row r="38" spans="1:36" hidden="1" x14ac:dyDescent="0.25">
      <c r="A38" s="156"/>
      <c r="B38" s="204"/>
      <c r="C38" s="205"/>
      <c r="D38" s="206"/>
      <c r="E38" s="206"/>
      <c r="F38" s="406"/>
      <c r="G38" s="406"/>
      <c r="H38" s="207">
        <f t="shared" si="1"/>
        <v>0</v>
      </c>
      <c r="I38" s="208"/>
      <c r="J38" s="209">
        <f t="shared" si="2"/>
        <v>0</v>
      </c>
      <c r="K38" s="210"/>
      <c r="L38" s="211"/>
      <c r="M38" s="212"/>
      <c r="N38" s="212"/>
      <c r="O38" s="212"/>
      <c r="P38" s="212"/>
      <c r="Q38" s="212"/>
      <c r="R38" s="213"/>
      <c r="S38" s="214"/>
      <c r="T38" s="215"/>
      <c r="U38" s="214"/>
      <c r="V38" s="216">
        <f t="shared" si="3"/>
        <v>0</v>
      </c>
      <c r="W38" s="196">
        <f t="shared" si="4"/>
        <v>0</v>
      </c>
      <c r="X38" s="160"/>
      <c r="Y38" s="156"/>
      <c r="Z38" s="197"/>
      <c r="AA38" s="217">
        <f t="shared" si="5"/>
        <v>0</v>
      </c>
      <c r="AB38" s="218">
        <f t="shared" si="6"/>
        <v>0</v>
      </c>
      <c r="AC38" s="218">
        <f t="shared" si="7"/>
        <v>0</v>
      </c>
      <c r="AD38" s="219">
        <f t="shared" si="8"/>
        <v>0</v>
      </c>
      <c r="AE38" s="220">
        <f t="shared" si="9"/>
        <v>0</v>
      </c>
      <c r="AF38" s="220">
        <f t="shared" si="10"/>
        <v>0</v>
      </c>
      <c r="AG38" s="220">
        <f t="shared" si="11"/>
        <v>0</v>
      </c>
      <c r="AH38" s="221">
        <f t="shared" si="12"/>
        <v>0</v>
      </c>
      <c r="AI38" s="156"/>
      <c r="AJ38" s="222">
        <f t="shared" si="13"/>
        <v>0</v>
      </c>
    </row>
    <row r="39" spans="1:36" hidden="1" x14ac:dyDescent="0.25">
      <c r="A39" s="156"/>
      <c r="B39" s="204"/>
      <c r="C39" s="205"/>
      <c r="D39" s="206"/>
      <c r="E39" s="206"/>
      <c r="F39" s="406"/>
      <c r="G39" s="406"/>
      <c r="H39" s="207">
        <f t="shared" ref="H39:H70" si="14">IF(OR(F39=0,G39=0),0,ROUND(DAYS360(F39,G39)/30,1))</f>
        <v>0</v>
      </c>
      <c r="I39" s="208"/>
      <c r="J39" s="209">
        <f t="shared" ref="J39:J70" si="15">I39*C39*H39</f>
        <v>0</v>
      </c>
      <c r="K39" s="210"/>
      <c r="L39" s="211"/>
      <c r="M39" s="212"/>
      <c r="N39" s="212"/>
      <c r="O39" s="212"/>
      <c r="P39" s="212"/>
      <c r="Q39" s="212"/>
      <c r="R39" s="213"/>
      <c r="S39" s="214"/>
      <c r="T39" s="215"/>
      <c r="U39" s="214"/>
      <c r="V39" s="216">
        <f t="shared" ref="V39:V70" si="16">SUM(L39:T39)</f>
        <v>0</v>
      </c>
      <c r="W39" s="196">
        <f t="shared" ref="W39:W70" si="17">IF(AND(L39=0,M39=0,N39=0,O39=0,P39=0,Q39=0,R39=0,T39=0),0,IF(V39&lt;&gt;1,1,0))</f>
        <v>0</v>
      </c>
      <c r="X39" s="160"/>
      <c r="Y39" s="156"/>
      <c r="Z39" s="197"/>
      <c r="AA39" s="217">
        <f t="shared" ref="AA39:AA70" si="18">J39*L39</f>
        <v>0</v>
      </c>
      <c r="AB39" s="218">
        <f t="shared" ref="AB39:AB70" si="19">M39*J39</f>
        <v>0</v>
      </c>
      <c r="AC39" s="218">
        <f t="shared" ref="AC39:AC70" si="20">N39*J39</f>
        <v>0</v>
      </c>
      <c r="AD39" s="219">
        <f t="shared" ref="AD39:AD70" si="21">O39*J39</f>
        <v>0</v>
      </c>
      <c r="AE39" s="220">
        <f t="shared" ref="AE39:AE70" si="22">P39*J39</f>
        <v>0</v>
      </c>
      <c r="AF39" s="220">
        <f t="shared" ref="AF39:AF70" si="23">Q39*J39</f>
        <v>0</v>
      </c>
      <c r="AG39" s="220">
        <f t="shared" ref="AG39:AG70" si="24">R39*J39</f>
        <v>0</v>
      </c>
      <c r="AH39" s="221">
        <f t="shared" ref="AH39:AH70" si="25">SUM(AA39:AG39)</f>
        <v>0</v>
      </c>
      <c r="AI39" s="156"/>
      <c r="AJ39" s="222">
        <f t="shared" ref="AJ39:AJ70" si="26">T39*J39</f>
        <v>0</v>
      </c>
    </row>
    <row r="40" spans="1:36" hidden="1" x14ac:dyDescent="0.25">
      <c r="A40" s="156"/>
      <c r="B40" s="204"/>
      <c r="C40" s="205"/>
      <c r="D40" s="206"/>
      <c r="E40" s="206"/>
      <c r="F40" s="406"/>
      <c r="G40" s="406"/>
      <c r="H40" s="207">
        <f t="shared" si="14"/>
        <v>0</v>
      </c>
      <c r="I40" s="208"/>
      <c r="J40" s="209">
        <f t="shared" si="15"/>
        <v>0</v>
      </c>
      <c r="K40" s="210"/>
      <c r="L40" s="211"/>
      <c r="M40" s="212"/>
      <c r="N40" s="212"/>
      <c r="O40" s="212"/>
      <c r="P40" s="212"/>
      <c r="Q40" s="212"/>
      <c r="R40" s="213"/>
      <c r="S40" s="214"/>
      <c r="T40" s="215"/>
      <c r="U40" s="214"/>
      <c r="V40" s="216">
        <f t="shared" si="16"/>
        <v>0</v>
      </c>
      <c r="W40" s="196">
        <f t="shared" si="17"/>
        <v>0</v>
      </c>
      <c r="X40" s="160"/>
      <c r="Y40" s="156"/>
      <c r="Z40" s="197"/>
      <c r="AA40" s="217">
        <f t="shared" si="18"/>
        <v>0</v>
      </c>
      <c r="AB40" s="218">
        <f t="shared" si="19"/>
        <v>0</v>
      </c>
      <c r="AC40" s="218">
        <f t="shared" si="20"/>
        <v>0</v>
      </c>
      <c r="AD40" s="219">
        <f t="shared" si="21"/>
        <v>0</v>
      </c>
      <c r="AE40" s="220">
        <f t="shared" si="22"/>
        <v>0</v>
      </c>
      <c r="AF40" s="220">
        <f t="shared" si="23"/>
        <v>0</v>
      </c>
      <c r="AG40" s="220">
        <f t="shared" si="24"/>
        <v>0</v>
      </c>
      <c r="AH40" s="221">
        <f t="shared" si="25"/>
        <v>0</v>
      </c>
      <c r="AI40" s="156"/>
      <c r="AJ40" s="222">
        <f t="shared" si="26"/>
        <v>0</v>
      </c>
    </row>
    <row r="41" spans="1:36" hidden="1" x14ac:dyDescent="0.25">
      <c r="A41" s="156"/>
      <c r="B41" s="204"/>
      <c r="C41" s="205"/>
      <c r="D41" s="206"/>
      <c r="E41" s="206"/>
      <c r="F41" s="406"/>
      <c r="G41" s="406"/>
      <c r="H41" s="207">
        <f t="shared" si="14"/>
        <v>0</v>
      </c>
      <c r="I41" s="208"/>
      <c r="J41" s="209">
        <f t="shared" si="15"/>
        <v>0</v>
      </c>
      <c r="K41" s="210"/>
      <c r="L41" s="211"/>
      <c r="M41" s="212"/>
      <c r="N41" s="212"/>
      <c r="O41" s="212"/>
      <c r="P41" s="212"/>
      <c r="Q41" s="212"/>
      <c r="R41" s="213"/>
      <c r="S41" s="214"/>
      <c r="T41" s="215"/>
      <c r="U41" s="214"/>
      <c r="V41" s="216">
        <f t="shared" si="16"/>
        <v>0</v>
      </c>
      <c r="W41" s="196">
        <f t="shared" si="17"/>
        <v>0</v>
      </c>
      <c r="X41" s="160"/>
      <c r="Y41" s="156"/>
      <c r="Z41" s="197"/>
      <c r="AA41" s="217">
        <f t="shared" si="18"/>
        <v>0</v>
      </c>
      <c r="AB41" s="218">
        <f t="shared" si="19"/>
        <v>0</v>
      </c>
      <c r="AC41" s="218">
        <f t="shared" si="20"/>
        <v>0</v>
      </c>
      <c r="AD41" s="219">
        <f t="shared" si="21"/>
        <v>0</v>
      </c>
      <c r="AE41" s="220">
        <f t="shared" si="22"/>
        <v>0</v>
      </c>
      <c r="AF41" s="220">
        <f t="shared" si="23"/>
        <v>0</v>
      </c>
      <c r="AG41" s="220">
        <f t="shared" si="24"/>
        <v>0</v>
      </c>
      <c r="AH41" s="221">
        <f t="shared" si="25"/>
        <v>0</v>
      </c>
      <c r="AI41" s="156"/>
      <c r="AJ41" s="222">
        <f t="shared" si="26"/>
        <v>0</v>
      </c>
    </row>
    <row r="42" spans="1:36" hidden="1" x14ac:dyDescent="0.25">
      <c r="A42" s="156"/>
      <c r="B42" s="204"/>
      <c r="C42" s="205"/>
      <c r="D42" s="206"/>
      <c r="E42" s="206"/>
      <c r="F42" s="406"/>
      <c r="G42" s="406"/>
      <c r="H42" s="207">
        <f t="shared" si="14"/>
        <v>0</v>
      </c>
      <c r="I42" s="208"/>
      <c r="J42" s="209">
        <f t="shared" si="15"/>
        <v>0</v>
      </c>
      <c r="K42" s="210"/>
      <c r="L42" s="211"/>
      <c r="M42" s="212"/>
      <c r="N42" s="212"/>
      <c r="O42" s="212"/>
      <c r="P42" s="212"/>
      <c r="Q42" s="212"/>
      <c r="R42" s="213"/>
      <c r="S42" s="214"/>
      <c r="T42" s="215"/>
      <c r="U42" s="214"/>
      <c r="V42" s="216">
        <f t="shared" si="16"/>
        <v>0</v>
      </c>
      <c r="W42" s="196">
        <f t="shared" si="17"/>
        <v>0</v>
      </c>
      <c r="X42" s="160"/>
      <c r="Y42" s="156"/>
      <c r="Z42" s="197"/>
      <c r="AA42" s="217">
        <f t="shared" si="18"/>
        <v>0</v>
      </c>
      <c r="AB42" s="218">
        <f t="shared" si="19"/>
        <v>0</v>
      </c>
      <c r="AC42" s="218">
        <f t="shared" si="20"/>
        <v>0</v>
      </c>
      <c r="AD42" s="219">
        <f t="shared" si="21"/>
        <v>0</v>
      </c>
      <c r="AE42" s="220">
        <f t="shared" si="22"/>
        <v>0</v>
      </c>
      <c r="AF42" s="220">
        <f t="shared" si="23"/>
        <v>0</v>
      </c>
      <c r="AG42" s="220">
        <f t="shared" si="24"/>
        <v>0</v>
      </c>
      <c r="AH42" s="221">
        <f t="shared" si="25"/>
        <v>0</v>
      </c>
      <c r="AI42" s="156"/>
      <c r="AJ42" s="222">
        <f t="shared" si="26"/>
        <v>0</v>
      </c>
    </row>
    <row r="43" spans="1:36" hidden="1" x14ac:dyDescent="0.25">
      <c r="A43" s="156"/>
      <c r="B43" s="204"/>
      <c r="C43" s="205"/>
      <c r="D43" s="206"/>
      <c r="E43" s="206"/>
      <c r="F43" s="406"/>
      <c r="G43" s="406"/>
      <c r="H43" s="207">
        <f t="shared" si="14"/>
        <v>0</v>
      </c>
      <c r="I43" s="208"/>
      <c r="J43" s="209">
        <f t="shared" si="15"/>
        <v>0</v>
      </c>
      <c r="K43" s="210"/>
      <c r="L43" s="211"/>
      <c r="M43" s="212"/>
      <c r="N43" s="212"/>
      <c r="O43" s="212"/>
      <c r="P43" s="212"/>
      <c r="Q43" s="212"/>
      <c r="R43" s="213"/>
      <c r="S43" s="214"/>
      <c r="T43" s="215"/>
      <c r="U43" s="214"/>
      <c r="V43" s="216">
        <f t="shared" si="16"/>
        <v>0</v>
      </c>
      <c r="W43" s="196">
        <f t="shared" si="17"/>
        <v>0</v>
      </c>
      <c r="X43" s="160"/>
      <c r="Y43" s="156"/>
      <c r="Z43" s="197"/>
      <c r="AA43" s="217">
        <f t="shared" si="18"/>
        <v>0</v>
      </c>
      <c r="AB43" s="218">
        <f t="shared" si="19"/>
        <v>0</v>
      </c>
      <c r="AC43" s="218">
        <f t="shared" si="20"/>
        <v>0</v>
      </c>
      <c r="AD43" s="219">
        <f t="shared" si="21"/>
        <v>0</v>
      </c>
      <c r="AE43" s="220">
        <f t="shared" si="22"/>
        <v>0</v>
      </c>
      <c r="AF43" s="220">
        <f t="shared" si="23"/>
        <v>0</v>
      </c>
      <c r="AG43" s="220">
        <f t="shared" si="24"/>
        <v>0</v>
      </c>
      <c r="AH43" s="221">
        <f t="shared" si="25"/>
        <v>0</v>
      </c>
      <c r="AI43" s="156"/>
      <c r="AJ43" s="222">
        <f t="shared" si="26"/>
        <v>0</v>
      </c>
    </row>
    <row r="44" spans="1:36" hidden="1" x14ac:dyDescent="0.25">
      <c r="A44" s="156"/>
      <c r="B44" s="204"/>
      <c r="C44" s="205"/>
      <c r="D44" s="206"/>
      <c r="E44" s="206"/>
      <c r="F44" s="406"/>
      <c r="G44" s="406"/>
      <c r="H44" s="207">
        <f t="shared" si="14"/>
        <v>0</v>
      </c>
      <c r="I44" s="208"/>
      <c r="J44" s="209">
        <f t="shared" si="15"/>
        <v>0</v>
      </c>
      <c r="K44" s="210"/>
      <c r="L44" s="211"/>
      <c r="M44" s="212"/>
      <c r="N44" s="212"/>
      <c r="O44" s="212"/>
      <c r="P44" s="212"/>
      <c r="Q44" s="212"/>
      <c r="R44" s="213"/>
      <c r="S44" s="214"/>
      <c r="T44" s="215"/>
      <c r="U44" s="214"/>
      <c r="V44" s="216">
        <f t="shared" si="16"/>
        <v>0</v>
      </c>
      <c r="W44" s="196">
        <f t="shared" si="17"/>
        <v>0</v>
      </c>
      <c r="X44" s="160"/>
      <c r="Y44" s="156"/>
      <c r="Z44" s="197"/>
      <c r="AA44" s="217">
        <f t="shared" si="18"/>
        <v>0</v>
      </c>
      <c r="AB44" s="218">
        <f t="shared" si="19"/>
        <v>0</v>
      </c>
      <c r="AC44" s="218">
        <f t="shared" si="20"/>
        <v>0</v>
      </c>
      <c r="AD44" s="219">
        <f t="shared" si="21"/>
        <v>0</v>
      </c>
      <c r="AE44" s="220">
        <f t="shared" si="22"/>
        <v>0</v>
      </c>
      <c r="AF44" s="220">
        <f t="shared" si="23"/>
        <v>0</v>
      </c>
      <c r="AG44" s="220">
        <f t="shared" si="24"/>
        <v>0</v>
      </c>
      <c r="AH44" s="221">
        <f t="shared" si="25"/>
        <v>0</v>
      </c>
      <c r="AI44" s="156"/>
      <c r="AJ44" s="222">
        <f t="shared" si="26"/>
        <v>0</v>
      </c>
    </row>
    <row r="45" spans="1:36" hidden="1" x14ac:dyDescent="0.25">
      <c r="A45" s="156"/>
      <c r="B45" s="204"/>
      <c r="C45" s="205"/>
      <c r="D45" s="206"/>
      <c r="E45" s="206"/>
      <c r="F45" s="406"/>
      <c r="G45" s="406"/>
      <c r="H45" s="207">
        <f t="shared" si="14"/>
        <v>0</v>
      </c>
      <c r="I45" s="208"/>
      <c r="J45" s="209">
        <f t="shared" si="15"/>
        <v>0</v>
      </c>
      <c r="K45" s="210"/>
      <c r="L45" s="211"/>
      <c r="M45" s="212"/>
      <c r="N45" s="212"/>
      <c r="O45" s="212"/>
      <c r="P45" s="212"/>
      <c r="Q45" s="212"/>
      <c r="R45" s="213"/>
      <c r="S45" s="214"/>
      <c r="T45" s="215"/>
      <c r="U45" s="214"/>
      <c r="V45" s="216">
        <f t="shared" si="16"/>
        <v>0</v>
      </c>
      <c r="W45" s="196">
        <f t="shared" si="17"/>
        <v>0</v>
      </c>
      <c r="X45" s="160"/>
      <c r="Y45" s="156"/>
      <c r="Z45" s="197"/>
      <c r="AA45" s="217">
        <f t="shared" si="18"/>
        <v>0</v>
      </c>
      <c r="AB45" s="218">
        <f t="shared" si="19"/>
        <v>0</v>
      </c>
      <c r="AC45" s="218">
        <f t="shared" si="20"/>
        <v>0</v>
      </c>
      <c r="AD45" s="219">
        <f t="shared" si="21"/>
        <v>0</v>
      </c>
      <c r="AE45" s="220">
        <f t="shared" si="22"/>
        <v>0</v>
      </c>
      <c r="AF45" s="220">
        <f t="shared" si="23"/>
        <v>0</v>
      </c>
      <c r="AG45" s="220">
        <f t="shared" si="24"/>
        <v>0</v>
      </c>
      <c r="AH45" s="221">
        <f t="shared" si="25"/>
        <v>0</v>
      </c>
      <c r="AI45" s="156"/>
      <c r="AJ45" s="222">
        <f t="shared" si="26"/>
        <v>0</v>
      </c>
    </row>
    <row r="46" spans="1:36" hidden="1" x14ac:dyDescent="0.25">
      <c r="A46" s="156"/>
      <c r="B46" s="204"/>
      <c r="C46" s="205"/>
      <c r="D46" s="206"/>
      <c r="E46" s="206"/>
      <c r="F46" s="406"/>
      <c r="G46" s="406"/>
      <c r="H46" s="207">
        <f t="shared" si="14"/>
        <v>0</v>
      </c>
      <c r="I46" s="208"/>
      <c r="J46" s="209">
        <f t="shared" si="15"/>
        <v>0</v>
      </c>
      <c r="K46" s="210"/>
      <c r="L46" s="211"/>
      <c r="M46" s="212"/>
      <c r="N46" s="212"/>
      <c r="O46" s="212"/>
      <c r="P46" s="212"/>
      <c r="Q46" s="212"/>
      <c r="R46" s="213"/>
      <c r="S46" s="214"/>
      <c r="T46" s="215"/>
      <c r="U46" s="214"/>
      <c r="V46" s="216">
        <f t="shared" si="16"/>
        <v>0</v>
      </c>
      <c r="W46" s="196">
        <f t="shared" si="17"/>
        <v>0</v>
      </c>
      <c r="X46" s="160"/>
      <c r="Y46" s="156"/>
      <c r="Z46" s="197"/>
      <c r="AA46" s="217">
        <f t="shared" si="18"/>
        <v>0</v>
      </c>
      <c r="AB46" s="218">
        <f t="shared" si="19"/>
        <v>0</v>
      </c>
      <c r="AC46" s="218">
        <f t="shared" si="20"/>
        <v>0</v>
      </c>
      <c r="AD46" s="219">
        <f t="shared" si="21"/>
        <v>0</v>
      </c>
      <c r="AE46" s="220">
        <f t="shared" si="22"/>
        <v>0</v>
      </c>
      <c r="AF46" s="220">
        <f t="shared" si="23"/>
        <v>0</v>
      </c>
      <c r="AG46" s="220">
        <f t="shared" si="24"/>
        <v>0</v>
      </c>
      <c r="AH46" s="221">
        <f t="shared" si="25"/>
        <v>0</v>
      </c>
      <c r="AI46" s="156"/>
      <c r="AJ46" s="222">
        <f t="shared" si="26"/>
        <v>0</v>
      </c>
    </row>
    <row r="47" spans="1:36" hidden="1" x14ac:dyDescent="0.25">
      <c r="A47" s="156"/>
      <c r="B47" s="204"/>
      <c r="C47" s="205"/>
      <c r="D47" s="206"/>
      <c r="E47" s="206"/>
      <c r="F47" s="406"/>
      <c r="G47" s="406"/>
      <c r="H47" s="207">
        <f t="shared" si="14"/>
        <v>0</v>
      </c>
      <c r="I47" s="208"/>
      <c r="J47" s="209">
        <f t="shared" si="15"/>
        <v>0</v>
      </c>
      <c r="K47" s="210"/>
      <c r="L47" s="211"/>
      <c r="M47" s="212"/>
      <c r="N47" s="212"/>
      <c r="O47" s="212"/>
      <c r="P47" s="212"/>
      <c r="Q47" s="212"/>
      <c r="R47" s="213"/>
      <c r="S47" s="214"/>
      <c r="T47" s="215"/>
      <c r="U47" s="214"/>
      <c r="V47" s="216">
        <f t="shared" si="16"/>
        <v>0</v>
      </c>
      <c r="W47" s="196">
        <f t="shared" si="17"/>
        <v>0</v>
      </c>
      <c r="X47" s="160"/>
      <c r="Y47" s="156"/>
      <c r="Z47" s="197"/>
      <c r="AA47" s="217">
        <f t="shared" si="18"/>
        <v>0</v>
      </c>
      <c r="AB47" s="218">
        <f t="shared" si="19"/>
        <v>0</v>
      </c>
      <c r="AC47" s="218">
        <f t="shared" si="20"/>
        <v>0</v>
      </c>
      <c r="AD47" s="219">
        <f t="shared" si="21"/>
        <v>0</v>
      </c>
      <c r="AE47" s="220">
        <f t="shared" si="22"/>
        <v>0</v>
      </c>
      <c r="AF47" s="220">
        <f t="shared" si="23"/>
        <v>0</v>
      </c>
      <c r="AG47" s="220">
        <f t="shared" si="24"/>
        <v>0</v>
      </c>
      <c r="AH47" s="221">
        <f t="shared" si="25"/>
        <v>0</v>
      </c>
      <c r="AI47" s="156"/>
      <c r="AJ47" s="222">
        <f t="shared" si="26"/>
        <v>0</v>
      </c>
    </row>
    <row r="48" spans="1:36" hidden="1" x14ac:dyDescent="0.25">
      <c r="A48" s="156"/>
      <c r="B48" s="204"/>
      <c r="C48" s="205"/>
      <c r="D48" s="206"/>
      <c r="E48" s="206"/>
      <c r="F48" s="406"/>
      <c r="G48" s="406"/>
      <c r="H48" s="207">
        <f t="shared" si="14"/>
        <v>0</v>
      </c>
      <c r="I48" s="208"/>
      <c r="J48" s="209">
        <f t="shared" si="15"/>
        <v>0</v>
      </c>
      <c r="K48" s="210"/>
      <c r="L48" s="211"/>
      <c r="M48" s="212"/>
      <c r="N48" s="212"/>
      <c r="O48" s="212"/>
      <c r="P48" s="212"/>
      <c r="Q48" s="212"/>
      <c r="R48" s="213"/>
      <c r="S48" s="214"/>
      <c r="T48" s="215"/>
      <c r="U48" s="214"/>
      <c r="V48" s="216">
        <f t="shared" si="16"/>
        <v>0</v>
      </c>
      <c r="W48" s="196">
        <f t="shared" si="17"/>
        <v>0</v>
      </c>
      <c r="X48" s="160"/>
      <c r="Y48" s="156"/>
      <c r="Z48" s="197"/>
      <c r="AA48" s="217">
        <f t="shared" si="18"/>
        <v>0</v>
      </c>
      <c r="AB48" s="218">
        <f t="shared" si="19"/>
        <v>0</v>
      </c>
      <c r="AC48" s="218">
        <f t="shared" si="20"/>
        <v>0</v>
      </c>
      <c r="AD48" s="219">
        <f t="shared" si="21"/>
        <v>0</v>
      </c>
      <c r="AE48" s="220">
        <f t="shared" si="22"/>
        <v>0</v>
      </c>
      <c r="AF48" s="220">
        <f t="shared" si="23"/>
        <v>0</v>
      </c>
      <c r="AG48" s="220">
        <f t="shared" si="24"/>
        <v>0</v>
      </c>
      <c r="AH48" s="221">
        <f t="shared" si="25"/>
        <v>0</v>
      </c>
      <c r="AI48" s="156"/>
      <c r="AJ48" s="222">
        <f t="shared" si="26"/>
        <v>0</v>
      </c>
    </row>
    <row r="49" spans="1:36" hidden="1" x14ac:dyDescent="0.25">
      <c r="A49" s="156"/>
      <c r="B49" s="204"/>
      <c r="C49" s="205"/>
      <c r="D49" s="206"/>
      <c r="E49" s="206"/>
      <c r="F49" s="406"/>
      <c r="G49" s="406"/>
      <c r="H49" s="207">
        <f t="shared" si="14"/>
        <v>0</v>
      </c>
      <c r="I49" s="208"/>
      <c r="J49" s="209">
        <f t="shared" si="15"/>
        <v>0</v>
      </c>
      <c r="K49" s="210"/>
      <c r="L49" s="211"/>
      <c r="M49" s="212"/>
      <c r="N49" s="212"/>
      <c r="O49" s="212"/>
      <c r="P49" s="212"/>
      <c r="Q49" s="212"/>
      <c r="R49" s="213"/>
      <c r="S49" s="214"/>
      <c r="T49" s="215"/>
      <c r="U49" s="214"/>
      <c r="V49" s="216">
        <f t="shared" si="16"/>
        <v>0</v>
      </c>
      <c r="W49" s="196">
        <f t="shared" si="17"/>
        <v>0</v>
      </c>
      <c r="X49" s="160"/>
      <c r="Y49" s="156"/>
      <c r="Z49" s="197"/>
      <c r="AA49" s="217">
        <f t="shared" si="18"/>
        <v>0</v>
      </c>
      <c r="AB49" s="218">
        <f t="shared" si="19"/>
        <v>0</v>
      </c>
      <c r="AC49" s="218">
        <f t="shared" si="20"/>
        <v>0</v>
      </c>
      <c r="AD49" s="219">
        <f t="shared" si="21"/>
        <v>0</v>
      </c>
      <c r="AE49" s="220">
        <f t="shared" si="22"/>
        <v>0</v>
      </c>
      <c r="AF49" s="220">
        <f t="shared" si="23"/>
        <v>0</v>
      </c>
      <c r="AG49" s="220">
        <f t="shared" si="24"/>
        <v>0</v>
      </c>
      <c r="AH49" s="221">
        <f t="shared" si="25"/>
        <v>0</v>
      </c>
      <c r="AI49" s="156"/>
      <c r="AJ49" s="222">
        <f t="shared" si="26"/>
        <v>0</v>
      </c>
    </row>
    <row r="50" spans="1:36" hidden="1" x14ac:dyDescent="0.25">
      <c r="A50" s="156"/>
      <c r="B50" s="204"/>
      <c r="C50" s="205"/>
      <c r="D50" s="206"/>
      <c r="E50" s="206"/>
      <c r="F50" s="406"/>
      <c r="G50" s="406"/>
      <c r="H50" s="207">
        <f t="shared" si="14"/>
        <v>0</v>
      </c>
      <c r="I50" s="208"/>
      <c r="J50" s="209">
        <f t="shared" si="15"/>
        <v>0</v>
      </c>
      <c r="K50" s="210"/>
      <c r="L50" s="211"/>
      <c r="M50" s="212"/>
      <c r="N50" s="212"/>
      <c r="O50" s="212"/>
      <c r="P50" s="212"/>
      <c r="Q50" s="212"/>
      <c r="R50" s="213"/>
      <c r="S50" s="214"/>
      <c r="T50" s="215"/>
      <c r="U50" s="214"/>
      <c r="V50" s="216">
        <f t="shared" si="16"/>
        <v>0</v>
      </c>
      <c r="W50" s="196">
        <f t="shared" si="17"/>
        <v>0</v>
      </c>
      <c r="X50" s="160"/>
      <c r="Y50" s="156"/>
      <c r="Z50" s="197"/>
      <c r="AA50" s="217">
        <f t="shared" si="18"/>
        <v>0</v>
      </c>
      <c r="AB50" s="218">
        <f t="shared" si="19"/>
        <v>0</v>
      </c>
      <c r="AC50" s="218">
        <f t="shared" si="20"/>
        <v>0</v>
      </c>
      <c r="AD50" s="219">
        <f t="shared" si="21"/>
        <v>0</v>
      </c>
      <c r="AE50" s="220">
        <f t="shared" si="22"/>
        <v>0</v>
      </c>
      <c r="AF50" s="220">
        <f t="shared" si="23"/>
        <v>0</v>
      </c>
      <c r="AG50" s="220">
        <f t="shared" si="24"/>
        <v>0</v>
      </c>
      <c r="AH50" s="221">
        <f t="shared" si="25"/>
        <v>0</v>
      </c>
      <c r="AI50" s="156"/>
      <c r="AJ50" s="222">
        <f t="shared" si="26"/>
        <v>0</v>
      </c>
    </row>
    <row r="51" spans="1:36" hidden="1" x14ac:dyDescent="0.25">
      <c r="A51" s="156"/>
      <c r="B51" s="204"/>
      <c r="C51" s="205"/>
      <c r="D51" s="206"/>
      <c r="E51" s="206"/>
      <c r="F51" s="406"/>
      <c r="G51" s="406"/>
      <c r="H51" s="207">
        <f t="shared" si="14"/>
        <v>0</v>
      </c>
      <c r="I51" s="208"/>
      <c r="J51" s="209">
        <f t="shared" si="15"/>
        <v>0</v>
      </c>
      <c r="K51" s="210"/>
      <c r="L51" s="211"/>
      <c r="M51" s="212"/>
      <c r="N51" s="212"/>
      <c r="O51" s="212"/>
      <c r="P51" s="212"/>
      <c r="Q51" s="212"/>
      <c r="R51" s="213"/>
      <c r="S51" s="214"/>
      <c r="T51" s="215"/>
      <c r="U51" s="214"/>
      <c r="V51" s="216">
        <f t="shared" si="16"/>
        <v>0</v>
      </c>
      <c r="W51" s="196">
        <f t="shared" si="17"/>
        <v>0</v>
      </c>
      <c r="X51" s="160"/>
      <c r="Y51" s="156"/>
      <c r="Z51" s="197"/>
      <c r="AA51" s="217">
        <f t="shared" si="18"/>
        <v>0</v>
      </c>
      <c r="AB51" s="218">
        <f t="shared" si="19"/>
        <v>0</v>
      </c>
      <c r="AC51" s="218">
        <f t="shared" si="20"/>
        <v>0</v>
      </c>
      <c r="AD51" s="219">
        <f t="shared" si="21"/>
        <v>0</v>
      </c>
      <c r="AE51" s="220">
        <f t="shared" si="22"/>
        <v>0</v>
      </c>
      <c r="AF51" s="220">
        <f t="shared" si="23"/>
        <v>0</v>
      </c>
      <c r="AG51" s="220">
        <f t="shared" si="24"/>
        <v>0</v>
      </c>
      <c r="AH51" s="221">
        <f t="shared" si="25"/>
        <v>0</v>
      </c>
      <c r="AI51" s="156"/>
      <c r="AJ51" s="222">
        <f t="shared" si="26"/>
        <v>0</v>
      </c>
    </row>
    <row r="52" spans="1:36" hidden="1" x14ac:dyDescent="0.25">
      <c r="A52" s="156"/>
      <c r="B52" s="204"/>
      <c r="C52" s="205"/>
      <c r="D52" s="206"/>
      <c r="E52" s="206"/>
      <c r="F52" s="406"/>
      <c r="G52" s="406"/>
      <c r="H52" s="207">
        <f t="shared" si="14"/>
        <v>0</v>
      </c>
      <c r="I52" s="208"/>
      <c r="J52" s="209">
        <f t="shared" si="15"/>
        <v>0</v>
      </c>
      <c r="K52" s="210"/>
      <c r="L52" s="211"/>
      <c r="M52" s="212"/>
      <c r="N52" s="212"/>
      <c r="O52" s="212"/>
      <c r="P52" s="212"/>
      <c r="Q52" s="212"/>
      <c r="R52" s="213"/>
      <c r="S52" s="214"/>
      <c r="T52" s="215"/>
      <c r="U52" s="214"/>
      <c r="V52" s="216">
        <f t="shared" si="16"/>
        <v>0</v>
      </c>
      <c r="W52" s="196">
        <f t="shared" si="17"/>
        <v>0</v>
      </c>
      <c r="X52" s="160"/>
      <c r="Y52" s="156"/>
      <c r="Z52" s="197"/>
      <c r="AA52" s="217">
        <f t="shared" si="18"/>
        <v>0</v>
      </c>
      <c r="AB52" s="218">
        <f t="shared" si="19"/>
        <v>0</v>
      </c>
      <c r="AC52" s="218">
        <f t="shared" si="20"/>
        <v>0</v>
      </c>
      <c r="AD52" s="219">
        <f t="shared" si="21"/>
        <v>0</v>
      </c>
      <c r="AE52" s="220">
        <f t="shared" si="22"/>
        <v>0</v>
      </c>
      <c r="AF52" s="220">
        <f t="shared" si="23"/>
        <v>0</v>
      </c>
      <c r="AG52" s="220">
        <f t="shared" si="24"/>
        <v>0</v>
      </c>
      <c r="AH52" s="221">
        <f t="shared" si="25"/>
        <v>0</v>
      </c>
      <c r="AI52" s="156"/>
      <c r="AJ52" s="222">
        <f t="shared" si="26"/>
        <v>0</v>
      </c>
    </row>
    <row r="53" spans="1:36" hidden="1" x14ac:dyDescent="0.25">
      <c r="A53" s="156"/>
      <c r="B53" s="204"/>
      <c r="C53" s="205"/>
      <c r="D53" s="206"/>
      <c r="E53" s="206"/>
      <c r="F53" s="406"/>
      <c r="G53" s="406"/>
      <c r="H53" s="207">
        <f t="shared" si="14"/>
        <v>0</v>
      </c>
      <c r="I53" s="208"/>
      <c r="J53" s="209">
        <f t="shared" si="15"/>
        <v>0</v>
      </c>
      <c r="K53" s="210"/>
      <c r="L53" s="211"/>
      <c r="M53" s="212"/>
      <c r="N53" s="212"/>
      <c r="O53" s="212"/>
      <c r="P53" s="212"/>
      <c r="Q53" s="212"/>
      <c r="R53" s="213"/>
      <c r="S53" s="214"/>
      <c r="T53" s="215"/>
      <c r="U53" s="214"/>
      <c r="V53" s="216">
        <f t="shared" si="16"/>
        <v>0</v>
      </c>
      <c r="W53" s="196">
        <f t="shared" si="17"/>
        <v>0</v>
      </c>
      <c r="X53" s="160"/>
      <c r="Y53" s="156"/>
      <c r="Z53" s="197"/>
      <c r="AA53" s="217">
        <f t="shared" si="18"/>
        <v>0</v>
      </c>
      <c r="AB53" s="218">
        <f t="shared" si="19"/>
        <v>0</v>
      </c>
      <c r="AC53" s="218">
        <f t="shared" si="20"/>
        <v>0</v>
      </c>
      <c r="AD53" s="219">
        <f t="shared" si="21"/>
        <v>0</v>
      </c>
      <c r="AE53" s="220">
        <f t="shared" si="22"/>
        <v>0</v>
      </c>
      <c r="AF53" s="220">
        <f t="shared" si="23"/>
        <v>0</v>
      </c>
      <c r="AG53" s="220">
        <f t="shared" si="24"/>
        <v>0</v>
      </c>
      <c r="AH53" s="221">
        <f t="shared" si="25"/>
        <v>0</v>
      </c>
      <c r="AI53" s="156"/>
      <c r="AJ53" s="222">
        <f t="shared" si="26"/>
        <v>0</v>
      </c>
    </row>
    <row r="54" spans="1:36" hidden="1" x14ac:dyDescent="0.25">
      <c r="A54" s="156"/>
      <c r="B54" s="204"/>
      <c r="C54" s="205"/>
      <c r="D54" s="206"/>
      <c r="E54" s="206"/>
      <c r="F54" s="406"/>
      <c r="G54" s="406"/>
      <c r="H54" s="207">
        <f t="shared" si="14"/>
        <v>0</v>
      </c>
      <c r="I54" s="208"/>
      <c r="J54" s="209">
        <f t="shared" si="15"/>
        <v>0</v>
      </c>
      <c r="K54" s="210"/>
      <c r="L54" s="211"/>
      <c r="M54" s="212"/>
      <c r="N54" s="212"/>
      <c r="O54" s="212"/>
      <c r="P54" s="212"/>
      <c r="Q54" s="212"/>
      <c r="R54" s="213"/>
      <c r="S54" s="214"/>
      <c r="T54" s="215"/>
      <c r="U54" s="214"/>
      <c r="V54" s="216">
        <f t="shared" si="16"/>
        <v>0</v>
      </c>
      <c r="W54" s="196">
        <f t="shared" si="17"/>
        <v>0</v>
      </c>
      <c r="X54" s="160"/>
      <c r="Y54" s="156"/>
      <c r="Z54" s="197"/>
      <c r="AA54" s="217">
        <f t="shared" si="18"/>
        <v>0</v>
      </c>
      <c r="AB54" s="218">
        <f t="shared" si="19"/>
        <v>0</v>
      </c>
      <c r="AC54" s="218">
        <f t="shared" si="20"/>
        <v>0</v>
      </c>
      <c r="AD54" s="219">
        <f t="shared" si="21"/>
        <v>0</v>
      </c>
      <c r="AE54" s="220">
        <f t="shared" si="22"/>
        <v>0</v>
      </c>
      <c r="AF54" s="220">
        <f t="shared" si="23"/>
        <v>0</v>
      </c>
      <c r="AG54" s="220">
        <f t="shared" si="24"/>
        <v>0</v>
      </c>
      <c r="AH54" s="221">
        <f t="shared" si="25"/>
        <v>0</v>
      </c>
      <c r="AI54" s="156"/>
      <c r="AJ54" s="222">
        <f t="shared" si="26"/>
        <v>0</v>
      </c>
    </row>
    <row r="55" spans="1:36" hidden="1" x14ac:dyDescent="0.25">
      <c r="A55" s="156"/>
      <c r="B55" s="204"/>
      <c r="C55" s="205"/>
      <c r="D55" s="206"/>
      <c r="E55" s="206"/>
      <c r="F55" s="406"/>
      <c r="G55" s="406"/>
      <c r="H55" s="207">
        <f t="shared" si="14"/>
        <v>0</v>
      </c>
      <c r="I55" s="208"/>
      <c r="J55" s="209">
        <f t="shared" si="15"/>
        <v>0</v>
      </c>
      <c r="K55" s="210"/>
      <c r="L55" s="211"/>
      <c r="M55" s="212"/>
      <c r="N55" s="212"/>
      <c r="O55" s="212"/>
      <c r="P55" s="212"/>
      <c r="Q55" s="212"/>
      <c r="R55" s="213"/>
      <c r="S55" s="214"/>
      <c r="T55" s="215"/>
      <c r="U55" s="214"/>
      <c r="V55" s="216">
        <f t="shared" si="16"/>
        <v>0</v>
      </c>
      <c r="W55" s="196">
        <f t="shared" si="17"/>
        <v>0</v>
      </c>
      <c r="X55" s="160"/>
      <c r="Y55" s="156"/>
      <c r="Z55" s="197"/>
      <c r="AA55" s="217">
        <f t="shared" si="18"/>
        <v>0</v>
      </c>
      <c r="AB55" s="218">
        <f t="shared" si="19"/>
        <v>0</v>
      </c>
      <c r="AC55" s="218">
        <f t="shared" si="20"/>
        <v>0</v>
      </c>
      <c r="AD55" s="219">
        <f t="shared" si="21"/>
        <v>0</v>
      </c>
      <c r="AE55" s="220">
        <f t="shared" si="22"/>
        <v>0</v>
      </c>
      <c r="AF55" s="220">
        <f t="shared" si="23"/>
        <v>0</v>
      </c>
      <c r="AG55" s="220">
        <f t="shared" si="24"/>
        <v>0</v>
      </c>
      <c r="AH55" s="221">
        <f t="shared" si="25"/>
        <v>0</v>
      </c>
      <c r="AI55" s="156"/>
      <c r="AJ55" s="222">
        <f t="shared" si="26"/>
        <v>0</v>
      </c>
    </row>
    <row r="56" spans="1:36" hidden="1" x14ac:dyDescent="0.25">
      <c r="A56" s="156"/>
      <c r="B56" s="204"/>
      <c r="C56" s="205"/>
      <c r="D56" s="206"/>
      <c r="E56" s="206"/>
      <c r="F56" s="406"/>
      <c r="G56" s="406"/>
      <c r="H56" s="207">
        <f t="shared" si="14"/>
        <v>0</v>
      </c>
      <c r="I56" s="208"/>
      <c r="J56" s="209">
        <f t="shared" si="15"/>
        <v>0</v>
      </c>
      <c r="K56" s="210"/>
      <c r="L56" s="211"/>
      <c r="M56" s="212"/>
      <c r="N56" s="212"/>
      <c r="O56" s="212"/>
      <c r="P56" s="212"/>
      <c r="Q56" s="212"/>
      <c r="R56" s="213"/>
      <c r="S56" s="214"/>
      <c r="T56" s="215"/>
      <c r="U56" s="214"/>
      <c r="V56" s="216">
        <f t="shared" si="16"/>
        <v>0</v>
      </c>
      <c r="W56" s="196">
        <f t="shared" si="17"/>
        <v>0</v>
      </c>
      <c r="X56" s="160"/>
      <c r="Y56" s="156"/>
      <c r="Z56" s="197"/>
      <c r="AA56" s="217">
        <f t="shared" si="18"/>
        <v>0</v>
      </c>
      <c r="AB56" s="218">
        <f t="shared" si="19"/>
        <v>0</v>
      </c>
      <c r="AC56" s="218">
        <f t="shared" si="20"/>
        <v>0</v>
      </c>
      <c r="AD56" s="219">
        <f t="shared" si="21"/>
        <v>0</v>
      </c>
      <c r="AE56" s="220">
        <f t="shared" si="22"/>
        <v>0</v>
      </c>
      <c r="AF56" s="220">
        <f t="shared" si="23"/>
        <v>0</v>
      </c>
      <c r="AG56" s="220">
        <f t="shared" si="24"/>
        <v>0</v>
      </c>
      <c r="AH56" s="221">
        <f t="shared" si="25"/>
        <v>0</v>
      </c>
      <c r="AI56" s="156"/>
      <c r="AJ56" s="222">
        <f t="shared" si="26"/>
        <v>0</v>
      </c>
    </row>
    <row r="57" spans="1:36" hidden="1" x14ac:dyDescent="0.25">
      <c r="A57" s="156"/>
      <c r="B57" s="204"/>
      <c r="C57" s="205"/>
      <c r="D57" s="206"/>
      <c r="E57" s="206"/>
      <c r="F57" s="406"/>
      <c r="G57" s="406"/>
      <c r="H57" s="207">
        <f t="shared" si="14"/>
        <v>0</v>
      </c>
      <c r="I57" s="208"/>
      <c r="J57" s="209">
        <f t="shared" si="15"/>
        <v>0</v>
      </c>
      <c r="K57" s="210"/>
      <c r="L57" s="211"/>
      <c r="M57" s="212"/>
      <c r="N57" s="212"/>
      <c r="O57" s="212"/>
      <c r="P57" s="212"/>
      <c r="Q57" s="212"/>
      <c r="R57" s="213"/>
      <c r="S57" s="214"/>
      <c r="T57" s="215"/>
      <c r="U57" s="214"/>
      <c r="V57" s="216">
        <f t="shared" si="16"/>
        <v>0</v>
      </c>
      <c r="W57" s="196">
        <f t="shared" si="17"/>
        <v>0</v>
      </c>
      <c r="X57" s="160"/>
      <c r="Y57" s="156"/>
      <c r="Z57" s="197"/>
      <c r="AA57" s="217">
        <f t="shared" si="18"/>
        <v>0</v>
      </c>
      <c r="AB57" s="218">
        <f t="shared" si="19"/>
        <v>0</v>
      </c>
      <c r="AC57" s="218">
        <f t="shared" si="20"/>
        <v>0</v>
      </c>
      <c r="AD57" s="219">
        <f t="shared" si="21"/>
        <v>0</v>
      </c>
      <c r="AE57" s="220">
        <f t="shared" si="22"/>
        <v>0</v>
      </c>
      <c r="AF57" s="220">
        <f t="shared" si="23"/>
        <v>0</v>
      </c>
      <c r="AG57" s="220">
        <f t="shared" si="24"/>
        <v>0</v>
      </c>
      <c r="AH57" s="221">
        <f t="shared" si="25"/>
        <v>0</v>
      </c>
      <c r="AI57" s="156"/>
      <c r="AJ57" s="222">
        <f t="shared" si="26"/>
        <v>0</v>
      </c>
    </row>
    <row r="58" spans="1:36" hidden="1" x14ac:dyDescent="0.25">
      <c r="A58" s="156"/>
      <c r="B58" s="204"/>
      <c r="C58" s="205"/>
      <c r="D58" s="206"/>
      <c r="E58" s="206"/>
      <c r="F58" s="406"/>
      <c r="G58" s="406"/>
      <c r="H58" s="207">
        <f t="shared" si="14"/>
        <v>0</v>
      </c>
      <c r="I58" s="208"/>
      <c r="J58" s="209">
        <f t="shared" si="15"/>
        <v>0</v>
      </c>
      <c r="K58" s="210"/>
      <c r="L58" s="211"/>
      <c r="M58" s="212"/>
      <c r="N58" s="212"/>
      <c r="O58" s="212"/>
      <c r="P58" s="212"/>
      <c r="Q58" s="212"/>
      <c r="R58" s="213"/>
      <c r="S58" s="214"/>
      <c r="T58" s="215"/>
      <c r="U58" s="214"/>
      <c r="V58" s="216">
        <f t="shared" si="16"/>
        <v>0</v>
      </c>
      <c r="W58" s="196">
        <f t="shared" si="17"/>
        <v>0</v>
      </c>
      <c r="X58" s="160"/>
      <c r="Y58" s="156"/>
      <c r="Z58" s="197"/>
      <c r="AA58" s="217">
        <f t="shared" si="18"/>
        <v>0</v>
      </c>
      <c r="AB58" s="218">
        <f t="shared" si="19"/>
        <v>0</v>
      </c>
      <c r="AC58" s="218">
        <f t="shared" si="20"/>
        <v>0</v>
      </c>
      <c r="AD58" s="219">
        <f t="shared" si="21"/>
        <v>0</v>
      </c>
      <c r="AE58" s="220">
        <f t="shared" si="22"/>
        <v>0</v>
      </c>
      <c r="AF58" s="220">
        <f t="shared" si="23"/>
        <v>0</v>
      </c>
      <c r="AG58" s="220">
        <f t="shared" si="24"/>
        <v>0</v>
      </c>
      <c r="AH58" s="221">
        <f t="shared" si="25"/>
        <v>0</v>
      </c>
      <c r="AI58" s="156"/>
      <c r="AJ58" s="222">
        <f t="shared" si="26"/>
        <v>0</v>
      </c>
    </row>
    <row r="59" spans="1:36" hidden="1" x14ac:dyDescent="0.25">
      <c r="A59" s="156"/>
      <c r="B59" s="204"/>
      <c r="C59" s="205"/>
      <c r="D59" s="206"/>
      <c r="E59" s="206"/>
      <c r="F59" s="406"/>
      <c r="G59" s="406"/>
      <c r="H59" s="207">
        <f t="shared" si="14"/>
        <v>0</v>
      </c>
      <c r="I59" s="208"/>
      <c r="J59" s="209">
        <f t="shared" si="15"/>
        <v>0</v>
      </c>
      <c r="K59" s="210"/>
      <c r="L59" s="211"/>
      <c r="M59" s="212"/>
      <c r="N59" s="212"/>
      <c r="O59" s="212"/>
      <c r="P59" s="212"/>
      <c r="Q59" s="212"/>
      <c r="R59" s="213"/>
      <c r="S59" s="214"/>
      <c r="T59" s="215"/>
      <c r="U59" s="214"/>
      <c r="V59" s="216">
        <f t="shared" si="16"/>
        <v>0</v>
      </c>
      <c r="W59" s="196">
        <f t="shared" si="17"/>
        <v>0</v>
      </c>
      <c r="X59" s="160"/>
      <c r="Y59" s="156"/>
      <c r="Z59" s="197"/>
      <c r="AA59" s="217">
        <f t="shared" si="18"/>
        <v>0</v>
      </c>
      <c r="AB59" s="218">
        <f t="shared" si="19"/>
        <v>0</v>
      </c>
      <c r="AC59" s="218">
        <f t="shared" si="20"/>
        <v>0</v>
      </c>
      <c r="AD59" s="219">
        <f t="shared" si="21"/>
        <v>0</v>
      </c>
      <c r="AE59" s="220">
        <f t="shared" si="22"/>
        <v>0</v>
      </c>
      <c r="AF59" s="220">
        <f t="shared" si="23"/>
        <v>0</v>
      </c>
      <c r="AG59" s="220">
        <f t="shared" si="24"/>
        <v>0</v>
      </c>
      <c r="AH59" s="221">
        <f t="shared" si="25"/>
        <v>0</v>
      </c>
      <c r="AI59" s="156"/>
      <c r="AJ59" s="222">
        <f t="shared" si="26"/>
        <v>0</v>
      </c>
    </row>
    <row r="60" spans="1:36" hidden="1" x14ac:dyDescent="0.25">
      <c r="A60" s="156"/>
      <c r="B60" s="204"/>
      <c r="C60" s="205"/>
      <c r="D60" s="206"/>
      <c r="E60" s="206"/>
      <c r="F60" s="406"/>
      <c r="G60" s="406"/>
      <c r="H60" s="207">
        <f t="shared" si="14"/>
        <v>0</v>
      </c>
      <c r="I60" s="208"/>
      <c r="J60" s="209">
        <f t="shared" si="15"/>
        <v>0</v>
      </c>
      <c r="K60" s="210"/>
      <c r="L60" s="211"/>
      <c r="M60" s="212"/>
      <c r="N60" s="212"/>
      <c r="O60" s="212"/>
      <c r="P60" s="212"/>
      <c r="Q60" s="212"/>
      <c r="R60" s="213"/>
      <c r="S60" s="214"/>
      <c r="T60" s="215"/>
      <c r="U60" s="214"/>
      <c r="V60" s="216">
        <f t="shared" si="16"/>
        <v>0</v>
      </c>
      <c r="W60" s="196">
        <f t="shared" si="17"/>
        <v>0</v>
      </c>
      <c r="X60" s="160"/>
      <c r="Y60" s="156"/>
      <c r="Z60" s="197"/>
      <c r="AA60" s="217">
        <f t="shared" si="18"/>
        <v>0</v>
      </c>
      <c r="AB60" s="218">
        <f t="shared" si="19"/>
        <v>0</v>
      </c>
      <c r="AC60" s="218">
        <f t="shared" si="20"/>
        <v>0</v>
      </c>
      <c r="AD60" s="219">
        <f t="shared" si="21"/>
        <v>0</v>
      </c>
      <c r="AE60" s="220">
        <f t="shared" si="22"/>
        <v>0</v>
      </c>
      <c r="AF60" s="220">
        <f t="shared" si="23"/>
        <v>0</v>
      </c>
      <c r="AG60" s="220">
        <f t="shared" si="24"/>
        <v>0</v>
      </c>
      <c r="AH60" s="221">
        <f t="shared" si="25"/>
        <v>0</v>
      </c>
      <c r="AI60" s="156"/>
      <c r="AJ60" s="222">
        <f t="shared" si="26"/>
        <v>0</v>
      </c>
    </row>
    <row r="61" spans="1:36" hidden="1" x14ac:dyDescent="0.25">
      <c r="A61" s="156"/>
      <c r="B61" s="204"/>
      <c r="C61" s="205"/>
      <c r="D61" s="206"/>
      <c r="E61" s="206"/>
      <c r="F61" s="406"/>
      <c r="G61" s="406"/>
      <c r="H61" s="207">
        <f t="shared" si="14"/>
        <v>0</v>
      </c>
      <c r="I61" s="208"/>
      <c r="J61" s="209">
        <f t="shared" si="15"/>
        <v>0</v>
      </c>
      <c r="K61" s="210"/>
      <c r="L61" s="211"/>
      <c r="M61" s="212"/>
      <c r="N61" s="212"/>
      <c r="O61" s="212"/>
      <c r="P61" s="212"/>
      <c r="Q61" s="212"/>
      <c r="R61" s="213"/>
      <c r="S61" s="214"/>
      <c r="T61" s="215"/>
      <c r="U61" s="214"/>
      <c r="V61" s="216">
        <f t="shared" si="16"/>
        <v>0</v>
      </c>
      <c r="W61" s="196">
        <f t="shared" si="17"/>
        <v>0</v>
      </c>
      <c r="X61" s="160"/>
      <c r="Y61" s="156"/>
      <c r="Z61" s="197"/>
      <c r="AA61" s="217">
        <f t="shared" si="18"/>
        <v>0</v>
      </c>
      <c r="AB61" s="218">
        <f t="shared" si="19"/>
        <v>0</v>
      </c>
      <c r="AC61" s="218">
        <f t="shared" si="20"/>
        <v>0</v>
      </c>
      <c r="AD61" s="219">
        <f t="shared" si="21"/>
        <v>0</v>
      </c>
      <c r="AE61" s="220">
        <f t="shared" si="22"/>
        <v>0</v>
      </c>
      <c r="AF61" s="220">
        <f t="shared" si="23"/>
        <v>0</v>
      </c>
      <c r="AG61" s="220">
        <f t="shared" si="24"/>
        <v>0</v>
      </c>
      <c r="AH61" s="221">
        <f t="shared" si="25"/>
        <v>0</v>
      </c>
      <c r="AI61" s="156"/>
      <c r="AJ61" s="222">
        <f t="shared" si="26"/>
        <v>0</v>
      </c>
    </row>
    <row r="62" spans="1:36" hidden="1" x14ac:dyDescent="0.25">
      <c r="A62" s="156"/>
      <c r="B62" s="204"/>
      <c r="C62" s="205"/>
      <c r="D62" s="206"/>
      <c r="E62" s="206"/>
      <c r="F62" s="406"/>
      <c r="G62" s="406"/>
      <c r="H62" s="207">
        <f t="shared" si="14"/>
        <v>0</v>
      </c>
      <c r="I62" s="208"/>
      <c r="J62" s="209">
        <f t="shared" si="15"/>
        <v>0</v>
      </c>
      <c r="K62" s="210"/>
      <c r="L62" s="211"/>
      <c r="M62" s="212"/>
      <c r="N62" s="212"/>
      <c r="O62" s="212"/>
      <c r="P62" s="212"/>
      <c r="Q62" s="212"/>
      <c r="R62" s="213"/>
      <c r="S62" s="214"/>
      <c r="T62" s="215"/>
      <c r="U62" s="214"/>
      <c r="V62" s="216">
        <f t="shared" si="16"/>
        <v>0</v>
      </c>
      <c r="W62" s="196">
        <f t="shared" si="17"/>
        <v>0</v>
      </c>
      <c r="X62" s="160"/>
      <c r="Y62" s="156"/>
      <c r="Z62" s="197"/>
      <c r="AA62" s="217">
        <f t="shared" si="18"/>
        <v>0</v>
      </c>
      <c r="AB62" s="218">
        <f t="shared" si="19"/>
        <v>0</v>
      </c>
      <c r="AC62" s="218">
        <f t="shared" si="20"/>
        <v>0</v>
      </c>
      <c r="AD62" s="219">
        <f t="shared" si="21"/>
        <v>0</v>
      </c>
      <c r="AE62" s="220">
        <f t="shared" si="22"/>
        <v>0</v>
      </c>
      <c r="AF62" s="220">
        <f t="shared" si="23"/>
        <v>0</v>
      </c>
      <c r="AG62" s="220">
        <f t="shared" si="24"/>
        <v>0</v>
      </c>
      <c r="AH62" s="221">
        <f t="shared" si="25"/>
        <v>0</v>
      </c>
      <c r="AI62" s="156"/>
      <c r="AJ62" s="222">
        <f t="shared" si="26"/>
        <v>0</v>
      </c>
    </row>
    <row r="63" spans="1:36" hidden="1" x14ac:dyDescent="0.25">
      <c r="A63" s="156"/>
      <c r="B63" s="204"/>
      <c r="C63" s="205"/>
      <c r="D63" s="206"/>
      <c r="E63" s="206"/>
      <c r="F63" s="406"/>
      <c r="G63" s="406"/>
      <c r="H63" s="207">
        <f t="shared" si="14"/>
        <v>0</v>
      </c>
      <c r="I63" s="208"/>
      <c r="J63" s="209">
        <f t="shared" si="15"/>
        <v>0</v>
      </c>
      <c r="K63" s="210"/>
      <c r="L63" s="211"/>
      <c r="M63" s="212"/>
      <c r="N63" s="212"/>
      <c r="O63" s="212"/>
      <c r="P63" s="212"/>
      <c r="Q63" s="212"/>
      <c r="R63" s="213"/>
      <c r="S63" s="214"/>
      <c r="T63" s="215"/>
      <c r="U63" s="214"/>
      <c r="V63" s="216">
        <f t="shared" si="16"/>
        <v>0</v>
      </c>
      <c r="W63" s="196">
        <f t="shared" si="17"/>
        <v>0</v>
      </c>
      <c r="X63" s="160"/>
      <c r="Y63" s="156"/>
      <c r="Z63" s="197"/>
      <c r="AA63" s="217">
        <f t="shared" si="18"/>
        <v>0</v>
      </c>
      <c r="AB63" s="218">
        <f t="shared" si="19"/>
        <v>0</v>
      </c>
      <c r="AC63" s="218">
        <f t="shared" si="20"/>
        <v>0</v>
      </c>
      <c r="AD63" s="219">
        <f t="shared" si="21"/>
        <v>0</v>
      </c>
      <c r="AE63" s="220">
        <f t="shared" si="22"/>
        <v>0</v>
      </c>
      <c r="AF63" s="220">
        <f t="shared" si="23"/>
        <v>0</v>
      </c>
      <c r="AG63" s="220">
        <f t="shared" si="24"/>
        <v>0</v>
      </c>
      <c r="AH63" s="221">
        <f t="shared" si="25"/>
        <v>0</v>
      </c>
      <c r="AI63" s="156"/>
      <c r="AJ63" s="222">
        <f t="shared" si="26"/>
        <v>0</v>
      </c>
    </row>
    <row r="64" spans="1:36" hidden="1" x14ac:dyDescent="0.25">
      <c r="A64" s="156"/>
      <c r="B64" s="204"/>
      <c r="C64" s="205"/>
      <c r="D64" s="206"/>
      <c r="E64" s="206"/>
      <c r="F64" s="406"/>
      <c r="G64" s="406"/>
      <c r="H64" s="207">
        <f t="shared" si="14"/>
        <v>0</v>
      </c>
      <c r="I64" s="208"/>
      <c r="J64" s="209">
        <f t="shared" si="15"/>
        <v>0</v>
      </c>
      <c r="K64" s="210"/>
      <c r="L64" s="211"/>
      <c r="M64" s="212"/>
      <c r="N64" s="212"/>
      <c r="O64" s="212"/>
      <c r="P64" s="212"/>
      <c r="Q64" s="212"/>
      <c r="R64" s="213"/>
      <c r="S64" s="214"/>
      <c r="T64" s="215"/>
      <c r="U64" s="214"/>
      <c r="V64" s="216">
        <f t="shared" si="16"/>
        <v>0</v>
      </c>
      <c r="W64" s="196">
        <f t="shared" si="17"/>
        <v>0</v>
      </c>
      <c r="X64" s="160"/>
      <c r="Y64" s="156"/>
      <c r="Z64" s="197"/>
      <c r="AA64" s="217">
        <f t="shared" si="18"/>
        <v>0</v>
      </c>
      <c r="AB64" s="218">
        <f t="shared" si="19"/>
        <v>0</v>
      </c>
      <c r="AC64" s="218">
        <f t="shared" si="20"/>
        <v>0</v>
      </c>
      <c r="AD64" s="219">
        <f t="shared" si="21"/>
        <v>0</v>
      </c>
      <c r="AE64" s="220">
        <f t="shared" si="22"/>
        <v>0</v>
      </c>
      <c r="AF64" s="220">
        <f t="shared" si="23"/>
        <v>0</v>
      </c>
      <c r="AG64" s="220">
        <f t="shared" si="24"/>
        <v>0</v>
      </c>
      <c r="AH64" s="221">
        <f t="shared" si="25"/>
        <v>0</v>
      </c>
      <c r="AI64" s="156"/>
      <c r="AJ64" s="222">
        <f t="shared" si="26"/>
        <v>0</v>
      </c>
    </row>
    <row r="65" spans="1:36" hidden="1" x14ac:dyDescent="0.25">
      <c r="A65" s="156"/>
      <c r="B65" s="204"/>
      <c r="C65" s="205"/>
      <c r="D65" s="206"/>
      <c r="E65" s="206"/>
      <c r="F65" s="406"/>
      <c r="G65" s="406"/>
      <c r="H65" s="207">
        <f t="shared" si="14"/>
        <v>0</v>
      </c>
      <c r="I65" s="208"/>
      <c r="J65" s="209">
        <f t="shared" si="15"/>
        <v>0</v>
      </c>
      <c r="K65" s="210"/>
      <c r="L65" s="211"/>
      <c r="M65" s="212"/>
      <c r="N65" s="212"/>
      <c r="O65" s="212"/>
      <c r="P65" s="212"/>
      <c r="Q65" s="212"/>
      <c r="R65" s="213"/>
      <c r="S65" s="214"/>
      <c r="T65" s="215"/>
      <c r="U65" s="214"/>
      <c r="V65" s="216">
        <f t="shared" si="16"/>
        <v>0</v>
      </c>
      <c r="W65" s="196">
        <f t="shared" si="17"/>
        <v>0</v>
      </c>
      <c r="X65" s="160"/>
      <c r="Y65" s="156"/>
      <c r="Z65" s="197"/>
      <c r="AA65" s="217">
        <f t="shared" si="18"/>
        <v>0</v>
      </c>
      <c r="AB65" s="218">
        <f t="shared" si="19"/>
        <v>0</v>
      </c>
      <c r="AC65" s="218">
        <f t="shared" si="20"/>
        <v>0</v>
      </c>
      <c r="AD65" s="219">
        <f t="shared" si="21"/>
        <v>0</v>
      </c>
      <c r="AE65" s="220">
        <f t="shared" si="22"/>
        <v>0</v>
      </c>
      <c r="AF65" s="220">
        <f t="shared" si="23"/>
        <v>0</v>
      </c>
      <c r="AG65" s="220">
        <f t="shared" si="24"/>
        <v>0</v>
      </c>
      <c r="AH65" s="221">
        <f t="shared" si="25"/>
        <v>0</v>
      </c>
      <c r="AI65" s="156"/>
      <c r="AJ65" s="222">
        <f t="shared" si="26"/>
        <v>0</v>
      </c>
    </row>
    <row r="66" spans="1:36" hidden="1" x14ac:dyDescent="0.25">
      <c r="A66" s="156"/>
      <c r="B66" s="204"/>
      <c r="C66" s="205"/>
      <c r="D66" s="206"/>
      <c r="E66" s="206"/>
      <c r="F66" s="406"/>
      <c r="G66" s="406"/>
      <c r="H66" s="207">
        <f t="shared" si="14"/>
        <v>0</v>
      </c>
      <c r="I66" s="208"/>
      <c r="J66" s="209">
        <f t="shared" si="15"/>
        <v>0</v>
      </c>
      <c r="K66" s="210"/>
      <c r="L66" s="211"/>
      <c r="M66" s="212"/>
      <c r="N66" s="212"/>
      <c r="O66" s="212"/>
      <c r="P66" s="212"/>
      <c r="Q66" s="212"/>
      <c r="R66" s="213"/>
      <c r="S66" s="214"/>
      <c r="T66" s="215"/>
      <c r="U66" s="214"/>
      <c r="V66" s="216">
        <f t="shared" si="16"/>
        <v>0</v>
      </c>
      <c r="W66" s="196">
        <f t="shared" si="17"/>
        <v>0</v>
      </c>
      <c r="X66" s="160"/>
      <c r="Y66" s="156"/>
      <c r="Z66" s="197"/>
      <c r="AA66" s="217">
        <f t="shared" si="18"/>
        <v>0</v>
      </c>
      <c r="AB66" s="218">
        <f t="shared" si="19"/>
        <v>0</v>
      </c>
      <c r="AC66" s="218">
        <f t="shared" si="20"/>
        <v>0</v>
      </c>
      <c r="AD66" s="219">
        <f t="shared" si="21"/>
        <v>0</v>
      </c>
      <c r="AE66" s="220">
        <f t="shared" si="22"/>
        <v>0</v>
      </c>
      <c r="AF66" s="220">
        <f t="shared" si="23"/>
        <v>0</v>
      </c>
      <c r="AG66" s="220">
        <f t="shared" si="24"/>
        <v>0</v>
      </c>
      <c r="AH66" s="221">
        <f t="shared" si="25"/>
        <v>0</v>
      </c>
      <c r="AI66" s="156"/>
      <c r="AJ66" s="222">
        <f t="shared" si="26"/>
        <v>0</v>
      </c>
    </row>
    <row r="67" spans="1:36" hidden="1" x14ac:dyDescent="0.25">
      <c r="A67" s="156"/>
      <c r="B67" s="204"/>
      <c r="C67" s="205"/>
      <c r="D67" s="206"/>
      <c r="E67" s="206"/>
      <c r="F67" s="406"/>
      <c r="G67" s="406"/>
      <c r="H67" s="207">
        <f t="shared" si="14"/>
        <v>0</v>
      </c>
      <c r="I67" s="208"/>
      <c r="J67" s="209">
        <f t="shared" si="15"/>
        <v>0</v>
      </c>
      <c r="K67" s="210"/>
      <c r="L67" s="211"/>
      <c r="M67" s="212"/>
      <c r="N67" s="212"/>
      <c r="O67" s="212"/>
      <c r="P67" s="212"/>
      <c r="Q67" s="212"/>
      <c r="R67" s="213"/>
      <c r="S67" s="214"/>
      <c r="T67" s="215"/>
      <c r="U67" s="214"/>
      <c r="V67" s="216">
        <f t="shared" si="16"/>
        <v>0</v>
      </c>
      <c r="W67" s="196">
        <f t="shared" si="17"/>
        <v>0</v>
      </c>
      <c r="X67" s="160"/>
      <c r="Y67" s="156"/>
      <c r="Z67" s="197"/>
      <c r="AA67" s="217">
        <f t="shared" si="18"/>
        <v>0</v>
      </c>
      <c r="AB67" s="218">
        <f t="shared" si="19"/>
        <v>0</v>
      </c>
      <c r="AC67" s="218">
        <f t="shared" si="20"/>
        <v>0</v>
      </c>
      <c r="AD67" s="219">
        <f t="shared" si="21"/>
        <v>0</v>
      </c>
      <c r="AE67" s="220">
        <f t="shared" si="22"/>
        <v>0</v>
      </c>
      <c r="AF67" s="220">
        <f t="shared" si="23"/>
        <v>0</v>
      </c>
      <c r="AG67" s="220">
        <f t="shared" si="24"/>
        <v>0</v>
      </c>
      <c r="AH67" s="221">
        <f t="shared" si="25"/>
        <v>0</v>
      </c>
      <c r="AI67" s="156"/>
      <c r="AJ67" s="222">
        <f t="shared" si="26"/>
        <v>0</v>
      </c>
    </row>
    <row r="68" spans="1:36" hidden="1" x14ac:dyDescent="0.25">
      <c r="A68" s="156"/>
      <c r="B68" s="204"/>
      <c r="C68" s="205"/>
      <c r="D68" s="206"/>
      <c r="E68" s="206"/>
      <c r="F68" s="406"/>
      <c r="G68" s="406"/>
      <c r="H68" s="207">
        <f t="shared" si="14"/>
        <v>0</v>
      </c>
      <c r="I68" s="208"/>
      <c r="J68" s="209">
        <f t="shared" si="15"/>
        <v>0</v>
      </c>
      <c r="K68" s="210"/>
      <c r="L68" s="211"/>
      <c r="M68" s="212"/>
      <c r="N68" s="212"/>
      <c r="O68" s="212"/>
      <c r="P68" s="212"/>
      <c r="Q68" s="212"/>
      <c r="R68" s="213"/>
      <c r="S68" s="214"/>
      <c r="T68" s="215"/>
      <c r="U68" s="214"/>
      <c r="V68" s="216">
        <f t="shared" si="16"/>
        <v>0</v>
      </c>
      <c r="W68" s="196">
        <f t="shared" si="17"/>
        <v>0</v>
      </c>
      <c r="X68" s="160"/>
      <c r="Y68" s="156"/>
      <c r="Z68" s="197"/>
      <c r="AA68" s="217">
        <f t="shared" si="18"/>
        <v>0</v>
      </c>
      <c r="AB68" s="218">
        <f t="shared" si="19"/>
        <v>0</v>
      </c>
      <c r="AC68" s="218">
        <f t="shared" si="20"/>
        <v>0</v>
      </c>
      <c r="AD68" s="219">
        <f t="shared" si="21"/>
        <v>0</v>
      </c>
      <c r="AE68" s="220">
        <f t="shared" si="22"/>
        <v>0</v>
      </c>
      <c r="AF68" s="220">
        <f t="shared" si="23"/>
        <v>0</v>
      </c>
      <c r="AG68" s="220">
        <f t="shared" si="24"/>
        <v>0</v>
      </c>
      <c r="AH68" s="221">
        <f t="shared" si="25"/>
        <v>0</v>
      </c>
      <c r="AI68" s="156"/>
      <c r="AJ68" s="222">
        <f t="shared" si="26"/>
        <v>0</v>
      </c>
    </row>
    <row r="69" spans="1:36" hidden="1" x14ac:dyDescent="0.25">
      <c r="A69" s="156"/>
      <c r="B69" s="204"/>
      <c r="C69" s="205"/>
      <c r="D69" s="206"/>
      <c r="E69" s="206"/>
      <c r="F69" s="406"/>
      <c r="G69" s="406"/>
      <c r="H69" s="207">
        <f t="shared" si="14"/>
        <v>0</v>
      </c>
      <c r="I69" s="208"/>
      <c r="J69" s="209">
        <f t="shared" si="15"/>
        <v>0</v>
      </c>
      <c r="K69" s="210"/>
      <c r="L69" s="211"/>
      <c r="M69" s="212"/>
      <c r="N69" s="212"/>
      <c r="O69" s="212"/>
      <c r="P69" s="212"/>
      <c r="Q69" s="212"/>
      <c r="R69" s="213"/>
      <c r="S69" s="214"/>
      <c r="T69" s="215"/>
      <c r="U69" s="214"/>
      <c r="V69" s="216">
        <f t="shared" si="16"/>
        <v>0</v>
      </c>
      <c r="W69" s="196">
        <f t="shared" si="17"/>
        <v>0</v>
      </c>
      <c r="X69" s="160"/>
      <c r="Y69" s="156"/>
      <c r="Z69" s="197"/>
      <c r="AA69" s="217">
        <f t="shared" si="18"/>
        <v>0</v>
      </c>
      <c r="AB69" s="218">
        <f t="shared" si="19"/>
        <v>0</v>
      </c>
      <c r="AC69" s="218">
        <f t="shared" si="20"/>
        <v>0</v>
      </c>
      <c r="AD69" s="219">
        <f t="shared" si="21"/>
        <v>0</v>
      </c>
      <c r="AE69" s="220">
        <f t="shared" si="22"/>
        <v>0</v>
      </c>
      <c r="AF69" s="220">
        <f t="shared" si="23"/>
        <v>0</v>
      </c>
      <c r="AG69" s="220">
        <f t="shared" si="24"/>
        <v>0</v>
      </c>
      <c r="AH69" s="221">
        <f t="shared" si="25"/>
        <v>0</v>
      </c>
      <c r="AI69" s="156"/>
      <c r="AJ69" s="222">
        <f t="shared" si="26"/>
        <v>0</v>
      </c>
    </row>
    <row r="70" spans="1:36" hidden="1" x14ac:dyDescent="0.25">
      <c r="A70" s="156"/>
      <c r="B70" s="204"/>
      <c r="C70" s="205"/>
      <c r="D70" s="206"/>
      <c r="E70" s="206"/>
      <c r="F70" s="406"/>
      <c r="G70" s="406"/>
      <c r="H70" s="207">
        <f t="shared" si="14"/>
        <v>0</v>
      </c>
      <c r="I70" s="208"/>
      <c r="J70" s="209">
        <f t="shared" si="15"/>
        <v>0</v>
      </c>
      <c r="K70" s="210"/>
      <c r="L70" s="211"/>
      <c r="M70" s="212"/>
      <c r="N70" s="212"/>
      <c r="O70" s="212"/>
      <c r="P70" s="212"/>
      <c r="Q70" s="212"/>
      <c r="R70" s="213"/>
      <c r="S70" s="214"/>
      <c r="T70" s="215"/>
      <c r="U70" s="214"/>
      <c r="V70" s="216">
        <f t="shared" si="16"/>
        <v>0</v>
      </c>
      <c r="W70" s="196">
        <f t="shared" si="17"/>
        <v>0</v>
      </c>
      <c r="X70" s="160"/>
      <c r="Y70" s="156"/>
      <c r="Z70" s="197"/>
      <c r="AA70" s="217">
        <f t="shared" si="18"/>
        <v>0</v>
      </c>
      <c r="AB70" s="218">
        <f t="shared" si="19"/>
        <v>0</v>
      </c>
      <c r="AC70" s="218">
        <f t="shared" si="20"/>
        <v>0</v>
      </c>
      <c r="AD70" s="219">
        <f t="shared" si="21"/>
        <v>0</v>
      </c>
      <c r="AE70" s="220">
        <f t="shared" si="22"/>
        <v>0</v>
      </c>
      <c r="AF70" s="220">
        <f t="shared" si="23"/>
        <v>0</v>
      </c>
      <c r="AG70" s="220">
        <f t="shared" si="24"/>
        <v>0</v>
      </c>
      <c r="AH70" s="221">
        <f t="shared" si="25"/>
        <v>0</v>
      </c>
      <c r="AI70" s="156"/>
      <c r="AJ70" s="222">
        <f t="shared" si="26"/>
        <v>0</v>
      </c>
    </row>
    <row r="71" spans="1:36" hidden="1" x14ac:dyDescent="0.25">
      <c r="A71" s="156"/>
      <c r="B71" s="204"/>
      <c r="C71" s="205"/>
      <c r="D71" s="206"/>
      <c r="E71" s="206"/>
      <c r="F71" s="406"/>
      <c r="G71" s="406"/>
      <c r="H71" s="207">
        <f t="shared" ref="H71:H91" si="27">IF(OR(F71=0,G71=0),0,ROUND(DAYS360(F71,G71)/30,1))</f>
        <v>0</v>
      </c>
      <c r="I71" s="208"/>
      <c r="J71" s="209">
        <f t="shared" ref="J71:J91" si="28">I71*C71*H71</f>
        <v>0</v>
      </c>
      <c r="K71" s="210"/>
      <c r="L71" s="211"/>
      <c r="M71" s="212"/>
      <c r="N71" s="212"/>
      <c r="O71" s="212"/>
      <c r="P71" s="212"/>
      <c r="Q71" s="212"/>
      <c r="R71" s="213"/>
      <c r="S71" s="214"/>
      <c r="T71" s="215"/>
      <c r="U71" s="214"/>
      <c r="V71" s="216">
        <f t="shared" ref="V71:V91" si="29">SUM(L71:T71)</f>
        <v>0</v>
      </c>
      <c r="W71" s="196">
        <f t="shared" ref="W71:W91" si="30">IF(AND(L71=0,M71=0,N71=0,O71=0,P71=0,Q71=0,R71=0,T71=0),0,IF(V71&lt;&gt;1,1,0))</f>
        <v>0</v>
      </c>
      <c r="X71" s="160"/>
      <c r="Y71" s="156"/>
      <c r="Z71" s="197"/>
      <c r="AA71" s="217">
        <f t="shared" ref="AA71:AA91" si="31">J71*L71</f>
        <v>0</v>
      </c>
      <c r="AB71" s="218">
        <f t="shared" ref="AB71:AB91" si="32">M71*J71</f>
        <v>0</v>
      </c>
      <c r="AC71" s="218">
        <f t="shared" ref="AC71:AC91" si="33">N71*J71</f>
        <v>0</v>
      </c>
      <c r="AD71" s="219">
        <f t="shared" ref="AD71:AD91" si="34">O71*J71</f>
        <v>0</v>
      </c>
      <c r="AE71" s="220">
        <f t="shared" ref="AE71:AE91" si="35">P71*J71</f>
        <v>0</v>
      </c>
      <c r="AF71" s="220">
        <f t="shared" ref="AF71:AF91" si="36">Q71*J71</f>
        <v>0</v>
      </c>
      <c r="AG71" s="220">
        <f t="shared" ref="AG71:AG91" si="37">R71*J71</f>
        <v>0</v>
      </c>
      <c r="AH71" s="221">
        <f t="shared" ref="AH71:AH91" si="38">SUM(AA71:AG71)</f>
        <v>0</v>
      </c>
      <c r="AI71" s="156"/>
      <c r="AJ71" s="222">
        <f t="shared" ref="AJ71:AJ91" si="39">T71*J71</f>
        <v>0</v>
      </c>
    </row>
    <row r="72" spans="1:36" hidden="1" x14ac:dyDescent="0.25">
      <c r="A72" s="156"/>
      <c r="B72" s="204"/>
      <c r="C72" s="205"/>
      <c r="D72" s="206"/>
      <c r="E72" s="206"/>
      <c r="F72" s="406"/>
      <c r="G72" s="406"/>
      <c r="H72" s="207">
        <f t="shared" si="27"/>
        <v>0</v>
      </c>
      <c r="I72" s="208"/>
      <c r="J72" s="209">
        <f t="shared" si="28"/>
        <v>0</v>
      </c>
      <c r="K72" s="210"/>
      <c r="L72" s="211"/>
      <c r="M72" s="212"/>
      <c r="N72" s="212"/>
      <c r="O72" s="212"/>
      <c r="P72" s="212"/>
      <c r="Q72" s="212"/>
      <c r="R72" s="213"/>
      <c r="S72" s="214"/>
      <c r="T72" s="215"/>
      <c r="U72" s="214"/>
      <c r="V72" s="216">
        <f t="shared" si="29"/>
        <v>0</v>
      </c>
      <c r="W72" s="196">
        <f t="shared" si="30"/>
        <v>0</v>
      </c>
      <c r="X72" s="160"/>
      <c r="Y72" s="156"/>
      <c r="Z72" s="197"/>
      <c r="AA72" s="217">
        <f t="shared" si="31"/>
        <v>0</v>
      </c>
      <c r="AB72" s="218">
        <f t="shared" si="32"/>
        <v>0</v>
      </c>
      <c r="AC72" s="218">
        <f t="shared" si="33"/>
        <v>0</v>
      </c>
      <c r="AD72" s="219">
        <f t="shared" si="34"/>
        <v>0</v>
      </c>
      <c r="AE72" s="220">
        <f t="shared" si="35"/>
        <v>0</v>
      </c>
      <c r="AF72" s="220">
        <f t="shared" si="36"/>
        <v>0</v>
      </c>
      <c r="AG72" s="220">
        <f t="shared" si="37"/>
        <v>0</v>
      </c>
      <c r="AH72" s="221">
        <f t="shared" si="38"/>
        <v>0</v>
      </c>
      <c r="AI72" s="156"/>
      <c r="AJ72" s="222">
        <f t="shared" si="39"/>
        <v>0</v>
      </c>
    </row>
    <row r="73" spans="1:36" hidden="1" x14ac:dyDescent="0.25">
      <c r="A73" s="156"/>
      <c r="B73" s="204"/>
      <c r="C73" s="205"/>
      <c r="D73" s="206"/>
      <c r="E73" s="206"/>
      <c r="F73" s="406"/>
      <c r="G73" s="406"/>
      <c r="H73" s="207">
        <f t="shared" si="27"/>
        <v>0</v>
      </c>
      <c r="I73" s="208"/>
      <c r="J73" s="209">
        <f t="shared" si="28"/>
        <v>0</v>
      </c>
      <c r="K73" s="210"/>
      <c r="L73" s="211"/>
      <c r="M73" s="212"/>
      <c r="N73" s="212"/>
      <c r="O73" s="212"/>
      <c r="P73" s="212"/>
      <c r="Q73" s="212"/>
      <c r="R73" s="213"/>
      <c r="S73" s="214"/>
      <c r="T73" s="215"/>
      <c r="U73" s="214"/>
      <c r="V73" s="216">
        <f t="shared" si="29"/>
        <v>0</v>
      </c>
      <c r="W73" s="196">
        <f t="shared" si="30"/>
        <v>0</v>
      </c>
      <c r="X73" s="160"/>
      <c r="Y73" s="156"/>
      <c r="Z73" s="197"/>
      <c r="AA73" s="217">
        <f t="shared" si="31"/>
        <v>0</v>
      </c>
      <c r="AB73" s="218">
        <f t="shared" si="32"/>
        <v>0</v>
      </c>
      <c r="AC73" s="218">
        <f t="shared" si="33"/>
        <v>0</v>
      </c>
      <c r="AD73" s="219">
        <f t="shared" si="34"/>
        <v>0</v>
      </c>
      <c r="AE73" s="220">
        <f t="shared" si="35"/>
        <v>0</v>
      </c>
      <c r="AF73" s="220">
        <f t="shared" si="36"/>
        <v>0</v>
      </c>
      <c r="AG73" s="220">
        <f t="shared" si="37"/>
        <v>0</v>
      </c>
      <c r="AH73" s="221">
        <f t="shared" si="38"/>
        <v>0</v>
      </c>
      <c r="AI73" s="156"/>
      <c r="AJ73" s="222">
        <f t="shared" si="39"/>
        <v>0</v>
      </c>
    </row>
    <row r="74" spans="1:36" hidden="1" x14ac:dyDescent="0.25">
      <c r="A74" s="156"/>
      <c r="B74" s="204"/>
      <c r="C74" s="205"/>
      <c r="D74" s="206"/>
      <c r="E74" s="206"/>
      <c r="F74" s="406"/>
      <c r="G74" s="406"/>
      <c r="H74" s="207">
        <f t="shared" si="27"/>
        <v>0</v>
      </c>
      <c r="I74" s="208"/>
      <c r="J74" s="209">
        <f t="shared" si="28"/>
        <v>0</v>
      </c>
      <c r="K74" s="210"/>
      <c r="L74" s="211"/>
      <c r="M74" s="212"/>
      <c r="N74" s="212"/>
      <c r="O74" s="212"/>
      <c r="P74" s="212"/>
      <c r="Q74" s="212"/>
      <c r="R74" s="213"/>
      <c r="S74" s="214"/>
      <c r="T74" s="215"/>
      <c r="U74" s="214"/>
      <c r="V74" s="216">
        <f t="shared" si="29"/>
        <v>0</v>
      </c>
      <c r="W74" s="196">
        <f t="shared" si="30"/>
        <v>0</v>
      </c>
      <c r="X74" s="160"/>
      <c r="Y74" s="156"/>
      <c r="Z74" s="197"/>
      <c r="AA74" s="217">
        <f t="shared" si="31"/>
        <v>0</v>
      </c>
      <c r="AB74" s="218">
        <f t="shared" si="32"/>
        <v>0</v>
      </c>
      <c r="AC74" s="218">
        <f t="shared" si="33"/>
        <v>0</v>
      </c>
      <c r="AD74" s="219">
        <f t="shared" si="34"/>
        <v>0</v>
      </c>
      <c r="AE74" s="220">
        <f t="shared" si="35"/>
        <v>0</v>
      </c>
      <c r="AF74" s="220">
        <f t="shared" si="36"/>
        <v>0</v>
      </c>
      <c r="AG74" s="220">
        <f t="shared" si="37"/>
        <v>0</v>
      </c>
      <c r="AH74" s="221">
        <f t="shared" si="38"/>
        <v>0</v>
      </c>
      <c r="AI74" s="156"/>
      <c r="AJ74" s="222">
        <f t="shared" si="39"/>
        <v>0</v>
      </c>
    </row>
    <row r="75" spans="1:36" hidden="1" x14ac:dyDescent="0.25">
      <c r="A75" s="156"/>
      <c r="B75" s="204"/>
      <c r="C75" s="205"/>
      <c r="D75" s="206"/>
      <c r="E75" s="206"/>
      <c r="F75" s="406"/>
      <c r="G75" s="406"/>
      <c r="H75" s="207">
        <f t="shared" si="27"/>
        <v>0</v>
      </c>
      <c r="I75" s="208"/>
      <c r="J75" s="209">
        <f t="shared" si="28"/>
        <v>0</v>
      </c>
      <c r="K75" s="210"/>
      <c r="L75" s="211"/>
      <c r="M75" s="212"/>
      <c r="N75" s="212"/>
      <c r="O75" s="212"/>
      <c r="P75" s="212"/>
      <c r="Q75" s="212"/>
      <c r="R75" s="213"/>
      <c r="S75" s="214"/>
      <c r="T75" s="215"/>
      <c r="U75" s="214"/>
      <c r="V75" s="216">
        <f t="shared" si="29"/>
        <v>0</v>
      </c>
      <c r="W75" s="196">
        <f t="shared" si="30"/>
        <v>0</v>
      </c>
      <c r="X75" s="160"/>
      <c r="Y75" s="156"/>
      <c r="Z75" s="197"/>
      <c r="AA75" s="217">
        <f t="shared" si="31"/>
        <v>0</v>
      </c>
      <c r="AB75" s="218">
        <f t="shared" si="32"/>
        <v>0</v>
      </c>
      <c r="AC75" s="218">
        <f t="shared" si="33"/>
        <v>0</v>
      </c>
      <c r="AD75" s="219">
        <f t="shared" si="34"/>
        <v>0</v>
      </c>
      <c r="AE75" s="220">
        <f t="shared" si="35"/>
        <v>0</v>
      </c>
      <c r="AF75" s="220">
        <f t="shared" si="36"/>
        <v>0</v>
      </c>
      <c r="AG75" s="220">
        <f t="shared" si="37"/>
        <v>0</v>
      </c>
      <c r="AH75" s="221">
        <f t="shared" si="38"/>
        <v>0</v>
      </c>
      <c r="AI75" s="156"/>
      <c r="AJ75" s="222">
        <f t="shared" si="39"/>
        <v>0</v>
      </c>
    </row>
    <row r="76" spans="1:36" hidden="1" x14ac:dyDescent="0.25">
      <c r="A76" s="156"/>
      <c r="B76" s="204"/>
      <c r="C76" s="205"/>
      <c r="D76" s="206"/>
      <c r="E76" s="206"/>
      <c r="F76" s="406"/>
      <c r="G76" s="406"/>
      <c r="H76" s="207">
        <f t="shared" si="27"/>
        <v>0</v>
      </c>
      <c r="I76" s="208"/>
      <c r="J76" s="209">
        <f t="shared" si="28"/>
        <v>0</v>
      </c>
      <c r="K76" s="210"/>
      <c r="L76" s="211"/>
      <c r="M76" s="212"/>
      <c r="N76" s="212"/>
      <c r="O76" s="212"/>
      <c r="P76" s="212"/>
      <c r="Q76" s="212"/>
      <c r="R76" s="213"/>
      <c r="S76" s="214"/>
      <c r="T76" s="215"/>
      <c r="U76" s="214"/>
      <c r="V76" s="216">
        <f t="shared" si="29"/>
        <v>0</v>
      </c>
      <c r="W76" s="196">
        <f t="shared" si="30"/>
        <v>0</v>
      </c>
      <c r="X76" s="160"/>
      <c r="Y76" s="156"/>
      <c r="Z76" s="197"/>
      <c r="AA76" s="217">
        <f t="shared" si="31"/>
        <v>0</v>
      </c>
      <c r="AB76" s="218">
        <f t="shared" si="32"/>
        <v>0</v>
      </c>
      <c r="AC76" s="218">
        <f t="shared" si="33"/>
        <v>0</v>
      </c>
      <c r="AD76" s="219">
        <f t="shared" si="34"/>
        <v>0</v>
      </c>
      <c r="AE76" s="220">
        <f t="shared" si="35"/>
        <v>0</v>
      </c>
      <c r="AF76" s="220">
        <f t="shared" si="36"/>
        <v>0</v>
      </c>
      <c r="AG76" s="220">
        <f t="shared" si="37"/>
        <v>0</v>
      </c>
      <c r="AH76" s="221">
        <f t="shared" si="38"/>
        <v>0</v>
      </c>
      <c r="AI76" s="156"/>
      <c r="AJ76" s="222">
        <f t="shared" si="39"/>
        <v>0</v>
      </c>
    </row>
    <row r="77" spans="1:36" hidden="1" x14ac:dyDescent="0.25">
      <c r="A77" s="156"/>
      <c r="B77" s="204"/>
      <c r="C77" s="205"/>
      <c r="D77" s="206"/>
      <c r="E77" s="206"/>
      <c r="F77" s="406"/>
      <c r="G77" s="406"/>
      <c r="H77" s="207">
        <f t="shared" si="27"/>
        <v>0</v>
      </c>
      <c r="I77" s="208"/>
      <c r="J77" s="209">
        <f t="shared" si="28"/>
        <v>0</v>
      </c>
      <c r="K77" s="210"/>
      <c r="L77" s="211"/>
      <c r="M77" s="212"/>
      <c r="N77" s="212"/>
      <c r="O77" s="212"/>
      <c r="P77" s="212"/>
      <c r="Q77" s="212"/>
      <c r="R77" s="213"/>
      <c r="S77" s="214"/>
      <c r="T77" s="215"/>
      <c r="U77" s="214"/>
      <c r="V77" s="216">
        <f t="shared" si="29"/>
        <v>0</v>
      </c>
      <c r="W77" s="196">
        <f t="shared" si="30"/>
        <v>0</v>
      </c>
      <c r="X77" s="160"/>
      <c r="Y77" s="156"/>
      <c r="Z77" s="197"/>
      <c r="AA77" s="217">
        <f t="shared" si="31"/>
        <v>0</v>
      </c>
      <c r="AB77" s="218">
        <f t="shared" si="32"/>
        <v>0</v>
      </c>
      <c r="AC77" s="218">
        <f t="shared" si="33"/>
        <v>0</v>
      </c>
      <c r="AD77" s="219">
        <f t="shared" si="34"/>
        <v>0</v>
      </c>
      <c r="AE77" s="220">
        <f t="shared" si="35"/>
        <v>0</v>
      </c>
      <c r="AF77" s="220">
        <f t="shared" si="36"/>
        <v>0</v>
      </c>
      <c r="AG77" s="220">
        <f t="shared" si="37"/>
        <v>0</v>
      </c>
      <c r="AH77" s="221">
        <f t="shared" si="38"/>
        <v>0</v>
      </c>
      <c r="AI77" s="156"/>
      <c r="AJ77" s="222">
        <f t="shared" si="39"/>
        <v>0</v>
      </c>
    </row>
    <row r="78" spans="1:36" hidden="1" x14ac:dyDescent="0.25">
      <c r="A78" s="156"/>
      <c r="B78" s="204"/>
      <c r="C78" s="205"/>
      <c r="D78" s="206"/>
      <c r="E78" s="206"/>
      <c r="F78" s="406"/>
      <c r="G78" s="406"/>
      <c r="H78" s="207">
        <f t="shared" si="27"/>
        <v>0</v>
      </c>
      <c r="I78" s="208"/>
      <c r="J78" s="209">
        <f t="shared" si="28"/>
        <v>0</v>
      </c>
      <c r="K78" s="210"/>
      <c r="L78" s="211"/>
      <c r="M78" s="212"/>
      <c r="N78" s="212"/>
      <c r="O78" s="212"/>
      <c r="P78" s="212"/>
      <c r="Q78" s="212"/>
      <c r="R78" s="213"/>
      <c r="S78" s="214"/>
      <c r="T78" s="215"/>
      <c r="U78" s="214"/>
      <c r="V78" s="216">
        <f t="shared" si="29"/>
        <v>0</v>
      </c>
      <c r="W78" s="196">
        <f t="shared" si="30"/>
        <v>0</v>
      </c>
      <c r="X78" s="160"/>
      <c r="Y78" s="156"/>
      <c r="Z78" s="197"/>
      <c r="AA78" s="217">
        <f t="shared" si="31"/>
        <v>0</v>
      </c>
      <c r="AB78" s="218">
        <f t="shared" si="32"/>
        <v>0</v>
      </c>
      <c r="AC78" s="218">
        <f t="shared" si="33"/>
        <v>0</v>
      </c>
      <c r="AD78" s="219">
        <f t="shared" si="34"/>
        <v>0</v>
      </c>
      <c r="AE78" s="220">
        <f t="shared" si="35"/>
        <v>0</v>
      </c>
      <c r="AF78" s="220">
        <f t="shared" si="36"/>
        <v>0</v>
      </c>
      <c r="AG78" s="220">
        <f t="shared" si="37"/>
        <v>0</v>
      </c>
      <c r="AH78" s="221">
        <f t="shared" si="38"/>
        <v>0</v>
      </c>
      <c r="AI78" s="156"/>
      <c r="AJ78" s="222">
        <f t="shared" si="39"/>
        <v>0</v>
      </c>
    </row>
    <row r="79" spans="1:36" hidden="1" x14ac:dyDescent="0.25">
      <c r="A79" s="156"/>
      <c r="B79" s="204"/>
      <c r="C79" s="205"/>
      <c r="D79" s="206"/>
      <c r="E79" s="206"/>
      <c r="F79" s="406"/>
      <c r="G79" s="406"/>
      <c r="H79" s="207">
        <f t="shared" si="27"/>
        <v>0</v>
      </c>
      <c r="I79" s="208"/>
      <c r="J79" s="209">
        <f t="shared" si="28"/>
        <v>0</v>
      </c>
      <c r="K79" s="210"/>
      <c r="L79" s="211"/>
      <c r="M79" s="212"/>
      <c r="N79" s="212"/>
      <c r="O79" s="212"/>
      <c r="P79" s="212"/>
      <c r="Q79" s="212"/>
      <c r="R79" s="213"/>
      <c r="S79" s="214"/>
      <c r="T79" s="215"/>
      <c r="U79" s="214"/>
      <c r="V79" s="216">
        <f t="shared" si="29"/>
        <v>0</v>
      </c>
      <c r="W79" s="196">
        <f t="shared" si="30"/>
        <v>0</v>
      </c>
      <c r="X79" s="160"/>
      <c r="Y79" s="156"/>
      <c r="Z79" s="197"/>
      <c r="AA79" s="217">
        <f t="shared" si="31"/>
        <v>0</v>
      </c>
      <c r="AB79" s="218">
        <f t="shared" si="32"/>
        <v>0</v>
      </c>
      <c r="AC79" s="218">
        <f t="shared" si="33"/>
        <v>0</v>
      </c>
      <c r="AD79" s="219">
        <f t="shared" si="34"/>
        <v>0</v>
      </c>
      <c r="AE79" s="220">
        <f t="shared" si="35"/>
        <v>0</v>
      </c>
      <c r="AF79" s="220">
        <f t="shared" si="36"/>
        <v>0</v>
      </c>
      <c r="AG79" s="220">
        <f t="shared" si="37"/>
        <v>0</v>
      </c>
      <c r="AH79" s="221">
        <f t="shared" si="38"/>
        <v>0</v>
      </c>
      <c r="AI79" s="156"/>
      <c r="AJ79" s="222">
        <f t="shared" si="39"/>
        <v>0</v>
      </c>
    </row>
    <row r="80" spans="1:36" hidden="1" x14ac:dyDescent="0.25">
      <c r="A80" s="156"/>
      <c r="B80" s="204"/>
      <c r="C80" s="205"/>
      <c r="D80" s="206"/>
      <c r="E80" s="206"/>
      <c r="F80" s="406"/>
      <c r="G80" s="406"/>
      <c r="H80" s="207">
        <f t="shared" si="27"/>
        <v>0</v>
      </c>
      <c r="I80" s="208"/>
      <c r="J80" s="209">
        <f t="shared" si="28"/>
        <v>0</v>
      </c>
      <c r="K80" s="210"/>
      <c r="L80" s="211"/>
      <c r="M80" s="212"/>
      <c r="N80" s="212"/>
      <c r="O80" s="212"/>
      <c r="P80" s="212"/>
      <c r="Q80" s="212"/>
      <c r="R80" s="213"/>
      <c r="S80" s="214"/>
      <c r="T80" s="215"/>
      <c r="U80" s="214"/>
      <c r="V80" s="216">
        <f t="shared" si="29"/>
        <v>0</v>
      </c>
      <c r="W80" s="196">
        <f t="shared" si="30"/>
        <v>0</v>
      </c>
      <c r="X80" s="160"/>
      <c r="Y80" s="156"/>
      <c r="Z80" s="197"/>
      <c r="AA80" s="217">
        <f t="shared" si="31"/>
        <v>0</v>
      </c>
      <c r="AB80" s="218">
        <f t="shared" si="32"/>
        <v>0</v>
      </c>
      <c r="AC80" s="218">
        <f t="shared" si="33"/>
        <v>0</v>
      </c>
      <c r="AD80" s="219">
        <f t="shared" si="34"/>
        <v>0</v>
      </c>
      <c r="AE80" s="220">
        <f t="shared" si="35"/>
        <v>0</v>
      </c>
      <c r="AF80" s="220">
        <f t="shared" si="36"/>
        <v>0</v>
      </c>
      <c r="AG80" s="220">
        <f t="shared" si="37"/>
        <v>0</v>
      </c>
      <c r="AH80" s="221">
        <f t="shared" si="38"/>
        <v>0</v>
      </c>
      <c r="AI80" s="156"/>
      <c r="AJ80" s="222">
        <f t="shared" si="39"/>
        <v>0</v>
      </c>
    </row>
    <row r="81" spans="1:36" hidden="1" x14ac:dyDescent="0.25">
      <c r="A81" s="156"/>
      <c r="B81" s="204"/>
      <c r="C81" s="205"/>
      <c r="D81" s="206"/>
      <c r="E81" s="206"/>
      <c r="F81" s="406"/>
      <c r="G81" s="406"/>
      <c r="H81" s="207">
        <f t="shared" si="27"/>
        <v>0</v>
      </c>
      <c r="I81" s="208"/>
      <c r="J81" s="209">
        <f t="shared" si="28"/>
        <v>0</v>
      </c>
      <c r="K81" s="210"/>
      <c r="L81" s="211"/>
      <c r="M81" s="212"/>
      <c r="N81" s="212"/>
      <c r="O81" s="212"/>
      <c r="P81" s="212"/>
      <c r="Q81" s="212"/>
      <c r="R81" s="213"/>
      <c r="S81" s="214"/>
      <c r="T81" s="215"/>
      <c r="U81" s="214"/>
      <c r="V81" s="216">
        <f t="shared" si="29"/>
        <v>0</v>
      </c>
      <c r="W81" s="196">
        <f t="shared" si="30"/>
        <v>0</v>
      </c>
      <c r="X81" s="160"/>
      <c r="Y81" s="156"/>
      <c r="Z81" s="197"/>
      <c r="AA81" s="217">
        <f t="shared" si="31"/>
        <v>0</v>
      </c>
      <c r="AB81" s="218">
        <f t="shared" si="32"/>
        <v>0</v>
      </c>
      <c r="AC81" s="218">
        <f t="shared" si="33"/>
        <v>0</v>
      </c>
      <c r="AD81" s="219">
        <f t="shared" si="34"/>
        <v>0</v>
      </c>
      <c r="AE81" s="220">
        <f t="shared" si="35"/>
        <v>0</v>
      </c>
      <c r="AF81" s="220">
        <f t="shared" si="36"/>
        <v>0</v>
      </c>
      <c r="AG81" s="220">
        <f t="shared" si="37"/>
        <v>0</v>
      </c>
      <c r="AH81" s="221">
        <f t="shared" si="38"/>
        <v>0</v>
      </c>
      <c r="AI81" s="156"/>
      <c r="AJ81" s="222">
        <f t="shared" si="39"/>
        <v>0</v>
      </c>
    </row>
    <row r="82" spans="1:36" hidden="1" x14ac:dyDescent="0.25">
      <c r="A82" s="156"/>
      <c r="B82" s="204"/>
      <c r="C82" s="205"/>
      <c r="D82" s="206"/>
      <c r="E82" s="206"/>
      <c r="F82" s="406"/>
      <c r="G82" s="406"/>
      <c r="H82" s="207">
        <f t="shared" si="27"/>
        <v>0</v>
      </c>
      <c r="I82" s="208"/>
      <c r="J82" s="209">
        <f t="shared" si="28"/>
        <v>0</v>
      </c>
      <c r="K82" s="210"/>
      <c r="L82" s="211"/>
      <c r="M82" s="212"/>
      <c r="N82" s="212"/>
      <c r="O82" s="212"/>
      <c r="P82" s="212"/>
      <c r="Q82" s="212"/>
      <c r="R82" s="213"/>
      <c r="S82" s="214"/>
      <c r="T82" s="215"/>
      <c r="U82" s="214"/>
      <c r="V82" s="216">
        <f t="shared" si="29"/>
        <v>0</v>
      </c>
      <c r="W82" s="196">
        <f t="shared" si="30"/>
        <v>0</v>
      </c>
      <c r="X82" s="160"/>
      <c r="Y82" s="156"/>
      <c r="Z82" s="197"/>
      <c r="AA82" s="217">
        <f t="shared" si="31"/>
        <v>0</v>
      </c>
      <c r="AB82" s="218">
        <f t="shared" si="32"/>
        <v>0</v>
      </c>
      <c r="AC82" s="218">
        <f t="shared" si="33"/>
        <v>0</v>
      </c>
      <c r="AD82" s="219">
        <f t="shared" si="34"/>
        <v>0</v>
      </c>
      <c r="AE82" s="220">
        <f t="shared" si="35"/>
        <v>0</v>
      </c>
      <c r="AF82" s="220">
        <f t="shared" si="36"/>
        <v>0</v>
      </c>
      <c r="AG82" s="220">
        <f t="shared" si="37"/>
        <v>0</v>
      </c>
      <c r="AH82" s="221">
        <f t="shared" si="38"/>
        <v>0</v>
      </c>
      <c r="AI82" s="156"/>
      <c r="AJ82" s="222">
        <f t="shared" si="39"/>
        <v>0</v>
      </c>
    </row>
    <row r="83" spans="1:36" hidden="1" x14ac:dyDescent="0.25">
      <c r="A83" s="156"/>
      <c r="B83" s="204"/>
      <c r="C83" s="205"/>
      <c r="D83" s="206"/>
      <c r="E83" s="206"/>
      <c r="F83" s="406"/>
      <c r="G83" s="406"/>
      <c r="H83" s="207">
        <f t="shared" si="27"/>
        <v>0</v>
      </c>
      <c r="I83" s="208"/>
      <c r="J83" s="209">
        <f t="shared" si="28"/>
        <v>0</v>
      </c>
      <c r="K83" s="210"/>
      <c r="L83" s="211"/>
      <c r="M83" s="212"/>
      <c r="N83" s="212"/>
      <c r="O83" s="212"/>
      <c r="P83" s="212"/>
      <c r="Q83" s="212"/>
      <c r="R83" s="213"/>
      <c r="S83" s="214"/>
      <c r="T83" s="215"/>
      <c r="U83" s="214"/>
      <c r="V83" s="216">
        <f t="shared" si="29"/>
        <v>0</v>
      </c>
      <c r="W83" s="196">
        <f t="shared" si="30"/>
        <v>0</v>
      </c>
      <c r="X83" s="160"/>
      <c r="Y83" s="156"/>
      <c r="Z83" s="197"/>
      <c r="AA83" s="217">
        <f t="shared" si="31"/>
        <v>0</v>
      </c>
      <c r="AB83" s="218">
        <f t="shared" si="32"/>
        <v>0</v>
      </c>
      <c r="AC83" s="218">
        <f t="shared" si="33"/>
        <v>0</v>
      </c>
      <c r="AD83" s="219">
        <f t="shared" si="34"/>
        <v>0</v>
      </c>
      <c r="AE83" s="220">
        <f t="shared" si="35"/>
        <v>0</v>
      </c>
      <c r="AF83" s="220">
        <f t="shared" si="36"/>
        <v>0</v>
      </c>
      <c r="AG83" s="220">
        <f t="shared" si="37"/>
        <v>0</v>
      </c>
      <c r="AH83" s="221">
        <f t="shared" si="38"/>
        <v>0</v>
      </c>
      <c r="AI83" s="156"/>
      <c r="AJ83" s="222">
        <f t="shared" si="39"/>
        <v>0</v>
      </c>
    </row>
    <row r="84" spans="1:36" hidden="1" x14ac:dyDescent="0.25">
      <c r="A84" s="156"/>
      <c r="B84" s="204"/>
      <c r="C84" s="205"/>
      <c r="D84" s="206"/>
      <c r="E84" s="206"/>
      <c r="F84" s="406"/>
      <c r="G84" s="406"/>
      <c r="H84" s="207">
        <f t="shared" si="27"/>
        <v>0</v>
      </c>
      <c r="I84" s="208"/>
      <c r="J84" s="209">
        <f t="shared" si="28"/>
        <v>0</v>
      </c>
      <c r="K84" s="210"/>
      <c r="L84" s="211"/>
      <c r="M84" s="212"/>
      <c r="N84" s="212"/>
      <c r="O84" s="212"/>
      <c r="P84" s="212"/>
      <c r="Q84" s="212"/>
      <c r="R84" s="213"/>
      <c r="S84" s="214"/>
      <c r="T84" s="215"/>
      <c r="U84" s="214"/>
      <c r="V84" s="216">
        <f t="shared" si="29"/>
        <v>0</v>
      </c>
      <c r="W84" s="196">
        <f t="shared" si="30"/>
        <v>0</v>
      </c>
      <c r="X84" s="160"/>
      <c r="Y84" s="156"/>
      <c r="Z84" s="197"/>
      <c r="AA84" s="217">
        <f t="shared" si="31"/>
        <v>0</v>
      </c>
      <c r="AB84" s="218">
        <f t="shared" si="32"/>
        <v>0</v>
      </c>
      <c r="AC84" s="218">
        <f t="shared" si="33"/>
        <v>0</v>
      </c>
      <c r="AD84" s="219">
        <f t="shared" si="34"/>
        <v>0</v>
      </c>
      <c r="AE84" s="220">
        <f t="shared" si="35"/>
        <v>0</v>
      </c>
      <c r="AF84" s="220">
        <f t="shared" si="36"/>
        <v>0</v>
      </c>
      <c r="AG84" s="220">
        <f t="shared" si="37"/>
        <v>0</v>
      </c>
      <c r="AH84" s="221">
        <f t="shared" si="38"/>
        <v>0</v>
      </c>
      <c r="AI84" s="156"/>
      <c r="AJ84" s="222">
        <f t="shared" si="39"/>
        <v>0</v>
      </c>
    </row>
    <row r="85" spans="1:36" hidden="1" x14ac:dyDescent="0.25">
      <c r="A85" s="156"/>
      <c r="B85" s="204"/>
      <c r="C85" s="205"/>
      <c r="D85" s="206"/>
      <c r="E85" s="206"/>
      <c r="F85" s="406"/>
      <c r="G85" s="406"/>
      <c r="H85" s="207">
        <f t="shared" si="27"/>
        <v>0</v>
      </c>
      <c r="I85" s="208"/>
      <c r="J85" s="209">
        <f t="shared" si="28"/>
        <v>0</v>
      </c>
      <c r="K85" s="210"/>
      <c r="L85" s="211"/>
      <c r="M85" s="212"/>
      <c r="N85" s="212"/>
      <c r="O85" s="212"/>
      <c r="P85" s="212"/>
      <c r="Q85" s="212"/>
      <c r="R85" s="213"/>
      <c r="S85" s="214"/>
      <c r="T85" s="215"/>
      <c r="U85" s="214"/>
      <c r="V85" s="216">
        <f t="shared" si="29"/>
        <v>0</v>
      </c>
      <c r="W85" s="196">
        <f t="shared" si="30"/>
        <v>0</v>
      </c>
      <c r="X85" s="160"/>
      <c r="Y85" s="156"/>
      <c r="Z85" s="197"/>
      <c r="AA85" s="217">
        <f t="shared" si="31"/>
        <v>0</v>
      </c>
      <c r="AB85" s="218">
        <f t="shared" si="32"/>
        <v>0</v>
      </c>
      <c r="AC85" s="218">
        <f t="shared" si="33"/>
        <v>0</v>
      </c>
      <c r="AD85" s="219">
        <f t="shared" si="34"/>
        <v>0</v>
      </c>
      <c r="AE85" s="220">
        <f t="shared" si="35"/>
        <v>0</v>
      </c>
      <c r="AF85" s="220">
        <f t="shared" si="36"/>
        <v>0</v>
      </c>
      <c r="AG85" s="220">
        <f t="shared" si="37"/>
        <v>0</v>
      </c>
      <c r="AH85" s="221">
        <f t="shared" si="38"/>
        <v>0</v>
      </c>
      <c r="AI85" s="156"/>
      <c r="AJ85" s="222">
        <f t="shared" si="39"/>
        <v>0</v>
      </c>
    </row>
    <row r="86" spans="1:36" hidden="1" x14ac:dyDescent="0.25">
      <c r="A86" s="156"/>
      <c r="B86" s="204"/>
      <c r="C86" s="205"/>
      <c r="D86" s="206"/>
      <c r="E86" s="206"/>
      <c r="F86" s="406"/>
      <c r="G86" s="406"/>
      <c r="H86" s="207">
        <f t="shared" si="27"/>
        <v>0</v>
      </c>
      <c r="I86" s="208"/>
      <c r="J86" s="209">
        <f t="shared" si="28"/>
        <v>0</v>
      </c>
      <c r="K86" s="210"/>
      <c r="L86" s="211"/>
      <c r="M86" s="212"/>
      <c r="N86" s="212"/>
      <c r="O86" s="212"/>
      <c r="P86" s="212"/>
      <c r="Q86" s="212"/>
      <c r="R86" s="213"/>
      <c r="S86" s="214"/>
      <c r="T86" s="215"/>
      <c r="U86" s="214"/>
      <c r="V86" s="216">
        <f t="shared" si="29"/>
        <v>0</v>
      </c>
      <c r="W86" s="196">
        <f t="shared" si="30"/>
        <v>0</v>
      </c>
      <c r="X86" s="160"/>
      <c r="Y86" s="156"/>
      <c r="Z86" s="197"/>
      <c r="AA86" s="217">
        <f t="shared" si="31"/>
        <v>0</v>
      </c>
      <c r="AB86" s="218">
        <f t="shared" si="32"/>
        <v>0</v>
      </c>
      <c r="AC86" s="218">
        <f t="shared" si="33"/>
        <v>0</v>
      </c>
      <c r="AD86" s="219">
        <f t="shared" si="34"/>
        <v>0</v>
      </c>
      <c r="AE86" s="220">
        <f t="shared" si="35"/>
        <v>0</v>
      </c>
      <c r="AF86" s="220">
        <f t="shared" si="36"/>
        <v>0</v>
      </c>
      <c r="AG86" s="220">
        <f t="shared" si="37"/>
        <v>0</v>
      </c>
      <c r="AH86" s="221">
        <f t="shared" si="38"/>
        <v>0</v>
      </c>
      <c r="AI86" s="156"/>
      <c r="AJ86" s="222">
        <f t="shared" si="39"/>
        <v>0</v>
      </c>
    </row>
    <row r="87" spans="1:36" hidden="1" x14ac:dyDescent="0.25">
      <c r="A87" s="156"/>
      <c r="B87" s="204"/>
      <c r="C87" s="205"/>
      <c r="D87" s="206"/>
      <c r="E87" s="206"/>
      <c r="F87" s="406"/>
      <c r="G87" s="406"/>
      <c r="H87" s="207">
        <f t="shared" si="27"/>
        <v>0</v>
      </c>
      <c r="I87" s="208"/>
      <c r="J87" s="209">
        <f t="shared" si="28"/>
        <v>0</v>
      </c>
      <c r="K87" s="210"/>
      <c r="L87" s="211"/>
      <c r="M87" s="212"/>
      <c r="N87" s="212"/>
      <c r="O87" s="212"/>
      <c r="P87" s="212"/>
      <c r="Q87" s="212"/>
      <c r="R87" s="213"/>
      <c r="S87" s="214"/>
      <c r="T87" s="215"/>
      <c r="U87" s="214"/>
      <c r="V87" s="216">
        <f t="shared" si="29"/>
        <v>0</v>
      </c>
      <c r="W87" s="196">
        <f t="shared" si="30"/>
        <v>0</v>
      </c>
      <c r="X87" s="160"/>
      <c r="Y87" s="156"/>
      <c r="Z87" s="197"/>
      <c r="AA87" s="217">
        <f t="shared" si="31"/>
        <v>0</v>
      </c>
      <c r="AB87" s="218">
        <f t="shared" si="32"/>
        <v>0</v>
      </c>
      <c r="AC87" s="218">
        <f t="shared" si="33"/>
        <v>0</v>
      </c>
      <c r="AD87" s="219">
        <f t="shared" si="34"/>
        <v>0</v>
      </c>
      <c r="AE87" s="220">
        <f t="shared" si="35"/>
        <v>0</v>
      </c>
      <c r="AF87" s="220">
        <f t="shared" si="36"/>
        <v>0</v>
      </c>
      <c r="AG87" s="220">
        <f t="shared" si="37"/>
        <v>0</v>
      </c>
      <c r="AH87" s="221">
        <f t="shared" si="38"/>
        <v>0</v>
      </c>
      <c r="AI87" s="156"/>
      <c r="AJ87" s="222">
        <f t="shared" si="39"/>
        <v>0</v>
      </c>
    </row>
    <row r="88" spans="1:36" hidden="1" x14ac:dyDescent="0.25">
      <c r="A88" s="156"/>
      <c r="B88" s="204"/>
      <c r="C88" s="205"/>
      <c r="D88" s="206"/>
      <c r="E88" s="206"/>
      <c r="F88" s="406"/>
      <c r="G88" s="406"/>
      <c r="H88" s="207">
        <f t="shared" si="27"/>
        <v>0</v>
      </c>
      <c r="I88" s="208"/>
      <c r="J88" s="209">
        <f t="shared" si="28"/>
        <v>0</v>
      </c>
      <c r="K88" s="210"/>
      <c r="L88" s="211"/>
      <c r="M88" s="212"/>
      <c r="N88" s="212"/>
      <c r="O88" s="212"/>
      <c r="P88" s="212"/>
      <c r="Q88" s="212"/>
      <c r="R88" s="213"/>
      <c r="S88" s="214"/>
      <c r="T88" s="215"/>
      <c r="U88" s="214"/>
      <c r="V88" s="216">
        <f t="shared" si="29"/>
        <v>0</v>
      </c>
      <c r="W88" s="196">
        <f t="shared" si="30"/>
        <v>0</v>
      </c>
      <c r="X88" s="160"/>
      <c r="Y88" s="156"/>
      <c r="Z88" s="197"/>
      <c r="AA88" s="217">
        <f t="shared" si="31"/>
        <v>0</v>
      </c>
      <c r="AB88" s="218">
        <f t="shared" si="32"/>
        <v>0</v>
      </c>
      <c r="AC88" s="218">
        <f t="shared" si="33"/>
        <v>0</v>
      </c>
      <c r="AD88" s="219">
        <f t="shared" si="34"/>
        <v>0</v>
      </c>
      <c r="AE88" s="220">
        <f t="shared" si="35"/>
        <v>0</v>
      </c>
      <c r="AF88" s="220">
        <f t="shared" si="36"/>
        <v>0</v>
      </c>
      <c r="AG88" s="220">
        <f t="shared" si="37"/>
        <v>0</v>
      </c>
      <c r="AH88" s="221">
        <f t="shared" si="38"/>
        <v>0</v>
      </c>
      <c r="AI88" s="156"/>
      <c r="AJ88" s="222">
        <f t="shared" si="39"/>
        <v>0</v>
      </c>
    </row>
    <row r="89" spans="1:36" hidden="1" x14ac:dyDescent="0.25">
      <c r="A89" s="156"/>
      <c r="B89" s="204"/>
      <c r="C89" s="205"/>
      <c r="D89" s="206"/>
      <c r="E89" s="206"/>
      <c r="F89" s="406"/>
      <c r="G89" s="406"/>
      <c r="H89" s="207">
        <f t="shared" si="27"/>
        <v>0</v>
      </c>
      <c r="I89" s="208"/>
      <c r="J89" s="209">
        <f t="shared" si="28"/>
        <v>0</v>
      </c>
      <c r="K89" s="210"/>
      <c r="L89" s="211"/>
      <c r="M89" s="212"/>
      <c r="N89" s="212"/>
      <c r="O89" s="212"/>
      <c r="P89" s="212"/>
      <c r="Q89" s="212"/>
      <c r="R89" s="213"/>
      <c r="S89" s="214"/>
      <c r="T89" s="215"/>
      <c r="U89" s="214"/>
      <c r="V89" s="216">
        <f t="shared" si="29"/>
        <v>0</v>
      </c>
      <c r="W89" s="196">
        <f t="shared" si="30"/>
        <v>0</v>
      </c>
      <c r="X89" s="160"/>
      <c r="Y89" s="156"/>
      <c r="Z89" s="197"/>
      <c r="AA89" s="217">
        <f t="shared" si="31"/>
        <v>0</v>
      </c>
      <c r="AB89" s="218">
        <f t="shared" si="32"/>
        <v>0</v>
      </c>
      <c r="AC89" s="218">
        <f t="shared" si="33"/>
        <v>0</v>
      </c>
      <c r="AD89" s="219">
        <f t="shared" si="34"/>
        <v>0</v>
      </c>
      <c r="AE89" s="220">
        <f t="shared" si="35"/>
        <v>0</v>
      </c>
      <c r="AF89" s="220">
        <f t="shared" si="36"/>
        <v>0</v>
      </c>
      <c r="AG89" s="220">
        <f t="shared" si="37"/>
        <v>0</v>
      </c>
      <c r="AH89" s="221">
        <f t="shared" si="38"/>
        <v>0</v>
      </c>
      <c r="AI89" s="156"/>
      <c r="AJ89" s="222">
        <f t="shared" si="39"/>
        <v>0</v>
      </c>
    </row>
    <row r="90" spans="1:36" hidden="1" x14ac:dyDescent="0.25">
      <c r="A90" s="156"/>
      <c r="B90" s="204"/>
      <c r="C90" s="205"/>
      <c r="D90" s="206"/>
      <c r="E90" s="206"/>
      <c r="F90" s="406"/>
      <c r="G90" s="406"/>
      <c r="H90" s="207">
        <f t="shared" si="27"/>
        <v>0</v>
      </c>
      <c r="I90" s="208"/>
      <c r="J90" s="209">
        <f t="shared" si="28"/>
        <v>0</v>
      </c>
      <c r="K90" s="210"/>
      <c r="L90" s="211"/>
      <c r="M90" s="212"/>
      <c r="N90" s="212"/>
      <c r="O90" s="212"/>
      <c r="P90" s="212"/>
      <c r="Q90" s="212"/>
      <c r="R90" s="213"/>
      <c r="S90" s="214"/>
      <c r="T90" s="215"/>
      <c r="U90" s="214"/>
      <c r="V90" s="216">
        <f t="shared" si="29"/>
        <v>0</v>
      </c>
      <c r="W90" s="196">
        <f t="shared" si="30"/>
        <v>0</v>
      </c>
      <c r="X90" s="160"/>
      <c r="Y90" s="156"/>
      <c r="Z90" s="197"/>
      <c r="AA90" s="217">
        <f t="shared" si="31"/>
        <v>0</v>
      </c>
      <c r="AB90" s="218">
        <f t="shared" si="32"/>
        <v>0</v>
      </c>
      <c r="AC90" s="218">
        <f t="shared" si="33"/>
        <v>0</v>
      </c>
      <c r="AD90" s="219">
        <f t="shared" si="34"/>
        <v>0</v>
      </c>
      <c r="AE90" s="220">
        <f t="shared" si="35"/>
        <v>0</v>
      </c>
      <c r="AF90" s="220">
        <f t="shared" si="36"/>
        <v>0</v>
      </c>
      <c r="AG90" s="220">
        <f t="shared" si="37"/>
        <v>0</v>
      </c>
      <c r="AH90" s="221">
        <f t="shared" si="38"/>
        <v>0</v>
      </c>
      <c r="AI90" s="156"/>
      <c r="AJ90" s="222">
        <f t="shared" si="39"/>
        <v>0</v>
      </c>
    </row>
    <row r="91" spans="1:36" hidden="1" x14ac:dyDescent="0.25">
      <c r="A91" s="156"/>
      <c r="B91" s="223"/>
      <c r="C91" s="224"/>
      <c r="D91" s="225"/>
      <c r="E91" s="225"/>
      <c r="F91" s="407"/>
      <c r="G91" s="407"/>
      <c r="H91" s="226">
        <f t="shared" si="27"/>
        <v>0</v>
      </c>
      <c r="I91" s="227"/>
      <c r="J91" s="228">
        <f t="shared" si="28"/>
        <v>0</v>
      </c>
      <c r="K91" s="229"/>
      <c r="L91" s="230"/>
      <c r="M91" s="231"/>
      <c r="N91" s="231"/>
      <c r="O91" s="231"/>
      <c r="P91" s="231"/>
      <c r="Q91" s="231"/>
      <c r="R91" s="232"/>
      <c r="S91" s="233"/>
      <c r="T91" s="234"/>
      <c r="U91" s="233"/>
      <c r="V91" s="235">
        <f t="shared" si="29"/>
        <v>0</v>
      </c>
      <c r="W91" s="196">
        <f t="shared" si="30"/>
        <v>0</v>
      </c>
      <c r="X91" s="160"/>
      <c r="Y91" s="156"/>
      <c r="Z91" s="197"/>
      <c r="AA91" s="236">
        <f t="shared" si="31"/>
        <v>0</v>
      </c>
      <c r="AB91" s="237">
        <f t="shared" si="32"/>
        <v>0</v>
      </c>
      <c r="AC91" s="237">
        <f t="shared" si="33"/>
        <v>0</v>
      </c>
      <c r="AD91" s="238">
        <f t="shared" si="34"/>
        <v>0</v>
      </c>
      <c r="AE91" s="239">
        <f t="shared" si="35"/>
        <v>0</v>
      </c>
      <c r="AF91" s="239">
        <f t="shared" si="36"/>
        <v>0</v>
      </c>
      <c r="AG91" s="239">
        <f t="shared" si="37"/>
        <v>0</v>
      </c>
      <c r="AH91" s="240">
        <f t="shared" si="38"/>
        <v>0</v>
      </c>
      <c r="AI91" s="156"/>
      <c r="AJ91" s="241">
        <f t="shared" si="39"/>
        <v>0</v>
      </c>
    </row>
    <row r="92" spans="1:36" x14ac:dyDescent="0.25">
      <c r="A92" s="156"/>
      <c r="B92" s="242" t="s">
        <v>16</v>
      </c>
      <c r="C92" s="243">
        <f>SUM(C7:C91)</f>
        <v>0</v>
      </c>
      <c r="D92" s="244"/>
      <c r="E92" s="244"/>
      <c r="F92" s="244"/>
      <c r="G92" s="244"/>
      <c r="H92" s="244"/>
      <c r="I92" s="245"/>
      <c r="J92" s="246">
        <f>SUM(J7:J91)</f>
        <v>0</v>
      </c>
      <c r="K92" s="247"/>
      <c r="L92" s="165"/>
      <c r="M92" s="165"/>
      <c r="N92" s="165"/>
      <c r="O92" s="165"/>
      <c r="P92" s="165"/>
      <c r="Q92" s="165"/>
      <c r="R92" s="165"/>
      <c r="S92" s="165"/>
      <c r="T92" s="165"/>
      <c r="U92" s="165"/>
      <c r="V92" s="165"/>
      <c r="W92" s="156"/>
      <c r="X92" s="160"/>
      <c r="Y92" s="156"/>
      <c r="Z92" s="248" t="s">
        <v>88</v>
      </c>
      <c r="AA92" s="249">
        <f t="shared" ref="AA92:AH92" si="40">SUM(AA7:AA91)</f>
        <v>0</v>
      </c>
      <c r="AB92" s="250">
        <f t="shared" si="40"/>
        <v>0</v>
      </c>
      <c r="AC92" s="250">
        <f t="shared" si="40"/>
        <v>0</v>
      </c>
      <c r="AD92" s="250">
        <f t="shared" si="40"/>
        <v>0</v>
      </c>
      <c r="AE92" s="250">
        <f t="shared" si="40"/>
        <v>0</v>
      </c>
      <c r="AF92" s="250">
        <f t="shared" si="40"/>
        <v>0</v>
      </c>
      <c r="AG92" s="250">
        <f t="shared" si="40"/>
        <v>0</v>
      </c>
      <c r="AH92" s="251">
        <f t="shared" si="40"/>
        <v>0</v>
      </c>
      <c r="AI92" s="156"/>
      <c r="AJ92" s="251">
        <f>SUM(AJ7:AJ91)</f>
        <v>0</v>
      </c>
    </row>
    <row r="93" spans="1:36" x14ac:dyDescent="0.25">
      <c r="B93" s="148"/>
      <c r="C93" s="181"/>
      <c r="D93" s="181"/>
      <c r="E93" s="181"/>
      <c r="F93" s="181"/>
      <c r="G93" s="181"/>
      <c r="H93" s="181"/>
      <c r="I93" s="252"/>
      <c r="J93" s="252"/>
      <c r="K93" s="252"/>
      <c r="L93" s="253"/>
      <c r="M93" s="253"/>
      <c r="N93" s="253"/>
      <c r="O93" s="253"/>
      <c r="P93" s="253"/>
      <c r="Q93" s="253"/>
      <c r="R93" s="253"/>
      <c r="S93" s="253"/>
      <c r="T93" s="253"/>
      <c r="U93" s="253"/>
      <c r="V93" s="253"/>
      <c r="W93" s="156"/>
      <c r="X93" s="160"/>
      <c r="Y93" s="156"/>
      <c r="Z93" s="162"/>
      <c r="AA93" s="254"/>
      <c r="AB93" s="254"/>
      <c r="AC93" s="254"/>
      <c r="AD93" s="254"/>
      <c r="AE93" s="254"/>
      <c r="AF93" s="254"/>
      <c r="AG93" s="254"/>
      <c r="AH93" s="255"/>
      <c r="AI93" s="156"/>
      <c r="AJ93" s="254"/>
    </row>
    <row r="94" spans="1:36" ht="12" customHeight="1" x14ac:dyDescent="0.25">
      <c r="B94" s="427" t="s">
        <v>293</v>
      </c>
      <c r="C94" s="427"/>
      <c r="D94" s="427"/>
      <c r="E94" s="427"/>
      <c r="F94" s="427"/>
      <c r="G94" s="427"/>
      <c r="H94" s="427"/>
      <c r="I94" s="427"/>
      <c r="J94" s="427"/>
      <c r="K94" s="427"/>
      <c r="L94" s="253"/>
      <c r="M94" s="253"/>
      <c r="N94" s="253"/>
      <c r="O94" s="253"/>
      <c r="P94" s="253"/>
      <c r="Q94" s="253"/>
      <c r="R94" s="253"/>
      <c r="S94" s="253"/>
      <c r="T94" s="253"/>
      <c r="U94" s="253"/>
      <c r="V94" s="253"/>
      <c r="W94" s="156"/>
      <c r="X94" s="160"/>
      <c r="Y94" s="156"/>
      <c r="Z94" s="256" t="s">
        <v>89</v>
      </c>
      <c r="AA94" s="198">
        <f>SUMIF($K$7:$K$91,'Répartition du personnel'!$B$158,AA$7:AA$91)</f>
        <v>0</v>
      </c>
      <c r="AB94" s="199">
        <f>SUMIF($K$7:$K$91,'Répartition du personnel'!$B$158,AB$7:AB$91)</f>
        <v>0</v>
      </c>
      <c r="AC94" s="199">
        <f>SUMIF($K$7:$K$91,'Répartition du personnel'!$B$158,AC$7:AC$91)</f>
        <v>0</v>
      </c>
      <c r="AD94" s="200">
        <f>SUMIF($K$7:$K$91,'Répartition du personnel'!$B$158,AD$7:AD$91)</f>
        <v>0</v>
      </c>
      <c r="AE94" s="201">
        <f>SUMIF($K$7:$K$91,'Répartition du personnel'!$B$158,AE$7:AE$91)</f>
        <v>0</v>
      </c>
      <c r="AF94" s="201">
        <f>SUMIF($K$7:$K$91,'Répartition du personnel'!$B$158,AF$7:AF$91)</f>
        <v>0</v>
      </c>
      <c r="AG94" s="201">
        <f>SUMIF($K$7:$K$91,'Répartition du personnel'!$B$158,AG$7:AG$91)</f>
        <v>0</v>
      </c>
      <c r="AH94" s="202">
        <f t="shared" ref="AH94:AH99" si="41">SUM(AA94:AG94)</f>
        <v>0</v>
      </c>
      <c r="AI94" s="156"/>
      <c r="AJ94" s="203">
        <f>SUMIF($K$7:$K$91,'Répartition du personnel'!$B$158,AJ$7:AJ$91)</f>
        <v>0</v>
      </c>
    </row>
    <row r="95" spans="1:36" x14ac:dyDescent="0.25">
      <c r="B95" s="427"/>
      <c r="C95" s="427"/>
      <c r="D95" s="427"/>
      <c r="E95" s="427"/>
      <c r="F95" s="427"/>
      <c r="G95" s="427"/>
      <c r="H95" s="427"/>
      <c r="I95" s="427"/>
      <c r="J95" s="427"/>
      <c r="K95" s="427"/>
      <c r="L95" s="253"/>
      <c r="M95" s="253"/>
      <c r="N95" s="253"/>
      <c r="O95" s="253"/>
      <c r="P95" s="253"/>
      <c r="Q95" s="253"/>
      <c r="R95" s="253"/>
      <c r="S95" s="253"/>
      <c r="T95" s="253"/>
      <c r="U95" s="253"/>
      <c r="V95" s="253"/>
      <c r="W95" s="156"/>
      <c r="X95" s="160"/>
      <c r="Y95" s="156"/>
      <c r="Z95" s="257" t="s">
        <v>90</v>
      </c>
      <c r="AA95" s="217">
        <f>SUMIF($K$7:$K$91,'Répartition du personnel'!$B$159,AA$7:AA$91)</f>
        <v>0</v>
      </c>
      <c r="AB95" s="218">
        <f>SUMIF($K$7:$K$91,'Répartition du personnel'!$B$159,AB$7:AB$91)</f>
        <v>0</v>
      </c>
      <c r="AC95" s="218">
        <f>SUMIF($K$7:$K$91,'Répartition du personnel'!$B$159,AC$7:AC$91)</f>
        <v>0</v>
      </c>
      <c r="AD95" s="219">
        <f>SUMIF($K$7:$K$91,'Répartition du personnel'!$B$159,AD$7:AD$91)</f>
        <v>0</v>
      </c>
      <c r="AE95" s="220">
        <f>SUMIF($K$7:$K$91,'Répartition du personnel'!$B$159,AE$7:AE$91)</f>
        <v>0</v>
      </c>
      <c r="AF95" s="220">
        <f>SUMIF($K$7:$K$91,'Répartition du personnel'!$B$159,AF$7:AF$91)</f>
        <v>0</v>
      </c>
      <c r="AG95" s="220">
        <f>SUMIF($K$7:$K$91,'Répartition du personnel'!$B$159,AG$7:AG$91)</f>
        <v>0</v>
      </c>
      <c r="AH95" s="221">
        <f t="shared" si="41"/>
        <v>0</v>
      </c>
      <c r="AI95" s="156"/>
      <c r="AJ95" s="222">
        <f>SUMIF($K$7:$K$91,'Répartition du personnel'!$B$159,AJ$7:AJ$91)</f>
        <v>0</v>
      </c>
    </row>
    <row r="96" spans="1:36" x14ac:dyDescent="0.25">
      <c r="B96" s="427"/>
      <c r="C96" s="427"/>
      <c r="D96" s="427"/>
      <c r="E96" s="427"/>
      <c r="F96" s="427"/>
      <c r="G96" s="427"/>
      <c r="H96" s="427"/>
      <c r="I96" s="427"/>
      <c r="J96" s="427"/>
      <c r="K96" s="427"/>
      <c r="L96" s="253"/>
      <c r="M96" s="253"/>
      <c r="N96" s="253"/>
      <c r="O96" s="253"/>
      <c r="P96" s="253"/>
      <c r="Q96" s="253"/>
      <c r="R96" s="253"/>
      <c r="S96" s="253"/>
      <c r="T96" s="253"/>
      <c r="U96" s="253"/>
      <c r="V96" s="253"/>
      <c r="W96" s="156"/>
      <c r="X96" s="160"/>
      <c r="Y96" s="156"/>
      <c r="Z96" s="257" t="s">
        <v>91</v>
      </c>
      <c r="AA96" s="217">
        <f>SUMIF($K$7:$K$91,'Répartition du personnel'!$B$160,AA$7:AA$91)</f>
        <v>0</v>
      </c>
      <c r="AB96" s="218">
        <f>SUMIF($K$7:$K$91,'Répartition du personnel'!$B$160,AB$7:AB$91)</f>
        <v>0</v>
      </c>
      <c r="AC96" s="218">
        <f>SUMIF($K$7:$K$91,'Répartition du personnel'!$B$160,AC$7:AC$91)</f>
        <v>0</v>
      </c>
      <c r="AD96" s="219">
        <f>SUMIF($K$7:$K$91,'Répartition du personnel'!$B$160,AD$7:AD$91)</f>
        <v>0</v>
      </c>
      <c r="AE96" s="220">
        <f>SUMIF($K$7:$K$91,'Répartition du personnel'!$B$160,AE$7:AE$91)</f>
        <v>0</v>
      </c>
      <c r="AF96" s="220">
        <f>SUMIF($K$7:$K$91,'Répartition du personnel'!$B$160,AF$7:AF$91)</f>
        <v>0</v>
      </c>
      <c r="AG96" s="220">
        <f>SUMIF($K$7:$K$91,'Répartition du personnel'!$B$160,AG$7:AG$91)</f>
        <v>0</v>
      </c>
      <c r="AH96" s="221">
        <f t="shared" si="41"/>
        <v>0</v>
      </c>
      <c r="AI96" s="156"/>
      <c r="AJ96" s="222">
        <f>SUMIF($K$7:$K$91,'Répartition du personnel'!$B$160,AJ$7:AJ$91)</f>
        <v>0</v>
      </c>
    </row>
    <row r="97" spans="2:36" x14ac:dyDescent="0.25">
      <c r="B97" s="427"/>
      <c r="C97" s="427"/>
      <c r="D97" s="427"/>
      <c r="E97" s="427"/>
      <c r="F97" s="427"/>
      <c r="G97" s="427"/>
      <c r="H97" s="427"/>
      <c r="I97" s="427"/>
      <c r="J97" s="427"/>
      <c r="K97" s="427"/>
      <c r="L97" s="258"/>
      <c r="M97" s="258"/>
      <c r="N97" s="258"/>
      <c r="O97" s="258"/>
      <c r="P97" s="258"/>
      <c r="Q97" s="258"/>
      <c r="R97" s="258"/>
      <c r="S97" s="258"/>
      <c r="T97" s="258"/>
      <c r="U97" s="258"/>
      <c r="V97" s="258"/>
      <c r="W97" s="156"/>
      <c r="X97" s="160"/>
      <c r="Y97" s="156"/>
      <c r="Z97" s="257" t="s">
        <v>92</v>
      </c>
      <c r="AA97" s="217">
        <f>SUMIF($K$7:$K$91,'Répartition du personnel'!$B$161,AA$7:AA$91)</f>
        <v>0</v>
      </c>
      <c r="AB97" s="218">
        <f>SUMIF($K$7:$K$91,'Répartition du personnel'!$B$161,AB$7:AB$91)</f>
        <v>0</v>
      </c>
      <c r="AC97" s="218">
        <f>SUMIF($K$7:$K$91,'Répartition du personnel'!$B$161,AC$7:AC$91)</f>
        <v>0</v>
      </c>
      <c r="AD97" s="219">
        <f>SUMIF($K$7:$K$91,'Répartition du personnel'!$B$161,AD$7:AD$91)</f>
        <v>0</v>
      </c>
      <c r="AE97" s="220">
        <f>SUMIF($K$7:$K$91,'Répartition du personnel'!$B$161,AE$7:AE$91)</f>
        <v>0</v>
      </c>
      <c r="AF97" s="220">
        <f>SUMIF($K$7:$K$91,'Répartition du personnel'!$B$161,AF$7:AF$91)</f>
        <v>0</v>
      </c>
      <c r="AG97" s="220">
        <f>SUMIF($K$7:$K$91,'Répartition du personnel'!$B$161,AG$7:AG$91)</f>
        <v>0</v>
      </c>
      <c r="AH97" s="221">
        <f t="shared" si="41"/>
        <v>0</v>
      </c>
      <c r="AI97" s="156"/>
      <c r="AJ97" s="222">
        <f>SUMIF($K$7:$K$91,'Répartition du personnel'!$B$161,AJ$7:AJ$91)</f>
        <v>0</v>
      </c>
    </row>
    <row r="98" spans="2:36" x14ac:dyDescent="0.25">
      <c r="B98" s="427"/>
      <c r="C98" s="427"/>
      <c r="D98" s="427"/>
      <c r="E98" s="427"/>
      <c r="F98" s="427"/>
      <c r="G98" s="427"/>
      <c r="H98" s="427"/>
      <c r="I98" s="427"/>
      <c r="J98" s="427"/>
      <c r="K98" s="427"/>
      <c r="L98" s="258"/>
      <c r="M98" s="258"/>
      <c r="N98" s="258"/>
      <c r="O98" s="258"/>
      <c r="P98" s="258"/>
      <c r="Q98" s="258"/>
      <c r="R98" s="258"/>
      <c r="S98" s="258"/>
      <c r="T98" s="258"/>
      <c r="U98" s="258"/>
      <c r="V98" s="258"/>
      <c r="W98" s="156"/>
      <c r="X98" s="160"/>
      <c r="Y98" s="156"/>
      <c r="Z98" s="257" t="s">
        <v>93</v>
      </c>
      <c r="AA98" s="217">
        <f>SUMIF($K$7:$K$91,'Répartition du personnel'!$B$162,AA$7:AA$91)</f>
        <v>0</v>
      </c>
      <c r="AB98" s="218">
        <f>SUMIF($K$7:$K$91,'Répartition du personnel'!$B$162,AB$7:AB$91)</f>
        <v>0</v>
      </c>
      <c r="AC98" s="218">
        <f>SUMIF($K$7:$K$91,'Répartition du personnel'!$B$162,AC$7:AC$91)</f>
        <v>0</v>
      </c>
      <c r="AD98" s="219">
        <f>SUMIF($K$7:$K$91,'Répartition du personnel'!$B$162,AD$7:AD$91)</f>
        <v>0</v>
      </c>
      <c r="AE98" s="220">
        <f>SUMIF($K$7:$K$91,'Répartition du personnel'!$B$162,AE$7:AE$91)</f>
        <v>0</v>
      </c>
      <c r="AF98" s="220">
        <f>SUMIF($K$7:$K$91,'Répartition du personnel'!$B$162,AF$7:AF$91)</f>
        <v>0</v>
      </c>
      <c r="AG98" s="220">
        <f>SUMIF($K$7:$K$91,'Répartition du personnel'!$B$162,AG$7:AG$91)</f>
        <v>0</v>
      </c>
      <c r="AH98" s="221">
        <f t="shared" si="41"/>
        <v>0</v>
      </c>
      <c r="AI98" s="156"/>
      <c r="AJ98" s="222">
        <f>SUMIF($K$7:$K$91,'Répartition du personnel'!$B$162,AJ$7:AJ$91)</f>
        <v>0</v>
      </c>
    </row>
    <row r="99" spans="2:36" x14ac:dyDescent="0.25">
      <c r="B99" s="148"/>
      <c r="C99" s="148"/>
      <c r="D99" s="148"/>
      <c r="E99" s="148"/>
      <c r="F99" s="148"/>
      <c r="G99" s="148"/>
      <c r="H99" s="148"/>
      <c r="I99" s="148"/>
      <c r="J99" s="148"/>
      <c r="K99" s="148"/>
      <c r="L99" s="148"/>
      <c r="M99" s="148"/>
      <c r="N99" s="148"/>
      <c r="O99" s="148"/>
      <c r="P99" s="148"/>
      <c r="Q99" s="148"/>
      <c r="R99" s="148"/>
      <c r="S99" s="148"/>
      <c r="T99" s="148"/>
      <c r="U99" s="148"/>
      <c r="V99" s="148"/>
      <c r="W99" s="156"/>
      <c r="X99" s="156"/>
      <c r="Y99" s="156"/>
      <c r="Z99" s="259" t="s">
        <v>14</v>
      </c>
      <c r="AA99" s="249">
        <f t="shared" ref="AA99:AG99" si="42">SUM(AA94:AA98)</f>
        <v>0</v>
      </c>
      <c r="AB99" s="250">
        <f t="shared" si="42"/>
        <v>0</v>
      </c>
      <c r="AC99" s="250">
        <f t="shared" si="42"/>
        <v>0</v>
      </c>
      <c r="AD99" s="250">
        <f t="shared" si="42"/>
        <v>0</v>
      </c>
      <c r="AE99" s="250">
        <f t="shared" si="42"/>
        <v>0</v>
      </c>
      <c r="AF99" s="250">
        <f t="shared" si="42"/>
        <v>0</v>
      </c>
      <c r="AG99" s="250">
        <f t="shared" si="42"/>
        <v>0</v>
      </c>
      <c r="AH99" s="251">
        <f t="shared" si="41"/>
        <v>0</v>
      </c>
      <c r="AI99" s="156"/>
      <c r="AJ99" s="251">
        <f>SUM(AJ94:AJ98)</f>
        <v>0</v>
      </c>
    </row>
    <row r="100" spans="2:36" x14ac:dyDescent="0.25">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260"/>
      <c r="AA100" s="261"/>
      <c r="AB100" s="261"/>
      <c r="AC100" s="261"/>
      <c r="AD100" s="261"/>
      <c r="AE100" s="261"/>
      <c r="AF100" s="261"/>
      <c r="AG100" s="261"/>
      <c r="AH100" s="262"/>
      <c r="AJ100" s="261"/>
    </row>
    <row r="101" spans="2:36" x14ac:dyDescent="0.25">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260"/>
      <c r="AA101" s="261"/>
      <c r="AB101" s="261"/>
      <c r="AC101" s="261"/>
      <c r="AD101" s="261"/>
      <c r="AE101" s="261"/>
      <c r="AF101" s="261"/>
      <c r="AG101" s="261"/>
      <c r="AH101" s="262"/>
      <c r="AJ101" s="261"/>
    </row>
    <row r="102" spans="2:36" x14ac:dyDescent="0.25">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260"/>
      <c r="AA102" s="261"/>
      <c r="AB102" s="261"/>
      <c r="AC102" s="261"/>
      <c r="AD102" s="261"/>
      <c r="AE102" s="261"/>
      <c r="AF102" s="261"/>
      <c r="AG102" s="261"/>
      <c r="AH102" s="262"/>
      <c r="AJ102" s="261"/>
    </row>
    <row r="103" spans="2:36" x14ac:dyDescent="0.25">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260"/>
      <c r="AA103" s="261"/>
      <c r="AB103" s="261"/>
      <c r="AC103" s="261"/>
      <c r="AD103" s="261"/>
      <c r="AE103" s="261"/>
      <c r="AF103" s="261"/>
      <c r="AG103" s="261"/>
      <c r="AH103" s="262"/>
      <c r="AJ103" s="261"/>
    </row>
    <row r="104" spans="2:36" hidden="1" x14ac:dyDescent="0.25">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260"/>
      <c r="AA104" s="261"/>
      <c r="AB104" s="261"/>
      <c r="AC104" s="261"/>
      <c r="AD104" s="261"/>
      <c r="AE104" s="261"/>
      <c r="AF104" s="261"/>
      <c r="AG104" s="261"/>
      <c r="AH104" s="262"/>
      <c r="AJ104" s="261"/>
    </row>
    <row r="105" spans="2:36" hidden="1" x14ac:dyDescent="0.25">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260"/>
      <c r="AA105" s="261"/>
      <c r="AB105" s="261"/>
      <c r="AC105" s="261"/>
      <c r="AD105" s="261"/>
      <c r="AE105" s="261"/>
      <c r="AF105" s="261"/>
      <c r="AG105" s="261"/>
      <c r="AH105" s="262"/>
      <c r="AJ105" s="261"/>
    </row>
    <row r="106" spans="2:36" hidden="1" x14ac:dyDescent="0.25">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260"/>
      <c r="AA106" s="261"/>
      <c r="AB106" s="261"/>
      <c r="AC106" s="261"/>
      <c r="AD106" s="261"/>
      <c r="AE106" s="261"/>
      <c r="AF106" s="261"/>
      <c r="AG106" s="261"/>
      <c r="AH106" s="262"/>
      <c r="AJ106" s="261"/>
    </row>
    <row r="107" spans="2:36" hidden="1" x14ac:dyDescent="0.25">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260"/>
      <c r="AA107" s="261"/>
      <c r="AB107" s="261"/>
      <c r="AC107" s="261"/>
      <c r="AD107" s="261"/>
      <c r="AE107" s="261"/>
      <c r="AF107" s="261"/>
      <c r="AG107" s="261"/>
      <c r="AH107" s="262"/>
      <c r="AJ107" s="261"/>
    </row>
    <row r="108" spans="2:36" hidden="1" x14ac:dyDescent="0.25">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260"/>
      <c r="AA108" s="261"/>
      <c r="AB108" s="261"/>
      <c r="AC108" s="261"/>
      <c r="AD108" s="261"/>
      <c r="AE108" s="261"/>
      <c r="AF108" s="261"/>
      <c r="AG108" s="261"/>
      <c r="AH108" s="262"/>
      <c r="AJ108" s="261"/>
    </row>
    <row r="109" spans="2:36" hidden="1" x14ac:dyDescent="0.25">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260"/>
      <c r="AA109" s="261"/>
      <c r="AB109" s="261"/>
      <c r="AC109" s="261"/>
      <c r="AD109" s="261"/>
      <c r="AE109" s="261"/>
      <c r="AF109" s="261"/>
      <c r="AG109" s="261"/>
      <c r="AH109" s="262"/>
      <c r="AJ109" s="261"/>
    </row>
    <row r="110" spans="2:36" hidden="1" x14ac:dyDescent="0.25">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260"/>
      <c r="AA110" s="261"/>
      <c r="AB110" s="261"/>
      <c r="AC110" s="261"/>
      <c r="AD110" s="261"/>
      <c r="AE110" s="261"/>
      <c r="AF110" s="261"/>
      <c r="AG110" s="261"/>
      <c r="AH110" s="262"/>
      <c r="AJ110" s="261"/>
    </row>
    <row r="111" spans="2:36" hidden="1" x14ac:dyDescent="0.25">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260"/>
      <c r="AA111" s="261"/>
      <c r="AB111" s="261"/>
      <c r="AC111" s="261"/>
      <c r="AD111" s="261"/>
      <c r="AE111" s="261"/>
      <c r="AF111" s="261"/>
      <c r="AG111" s="261"/>
      <c r="AH111" s="262"/>
      <c r="AJ111" s="261"/>
    </row>
    <row r="112" spans="2:36" hidden="1" x14ac:dyDescent="0.25">
      <c r="B112" s="148"/>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260"/>
      <c r="AA112" s="261"/>
      <c r="AB112" s="261"/>
      <c r="AC112" s="261"/>
      <c r="AD112" s="261"/>
      <c r="AE112" s="261"/>
      <c r="AF112" s="261"/>
      <c r="AG112" s="261"/>
      <c r="AH112" s="262"/>
      <c r="AJ112" s="261"/>
    </row>
    <row r="113" spans="2:36" hidden="1" x14ac:dyDescent="0.25">
      <c r="B113" s="148"/>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260"/>
      <c r="AA113" s="261"/>
      <c r="AB113" s="261"/>
      <c r="AC113" s="261"/>
      <c r="AD113" s="261"/>
      <c r="AE113" s="261"/>
      <c r="AF113" s="261"/>
      <c r="AG113" s="261"/>
      <c r="AH113" s="262"/>
      <c r="AJ113" s="261"/>
    </row>
    <row r="114" spans="2:36" hidden="1" x14ac:dyDescent="0.25">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260"/>
      <c r="AA114" s="261"/>
      <c r="AB114" s="261"/>
      <c r="AC114" s="261"/>
      <c r="AD114" s="261"/>
      <c r="AE114" s="261"/>
      <c r="AF114" s="261"/>
      <c r="AG114" s="261"/>
      <c r="AH114" s="262"/>
      <c r="AJ114" s="261"/>
    </row>
    <row r="115" spans="2:36" hidden="1" x14ac:dyDescent="0.25">
      <c r="B115" s="148"/>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260"/>
      <c r="AA115" s="261"/>
      <c r="AB115" s="261"/>
      <c r="AC115" s="261"/>
      <c r="AD115" s="261"/>
      <c r="AE115" s="261"/>
      <c r="AF115" s="261"/>
      <c r="AG115" s="261"/>
      <c r="AH115" s="262"/>
      <c r="AJ115" s="261"/>
    </row>
    <row r="116" spans="2:36" hidden="1" x14ac:dyDescent="0.25">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260"/>
      <c r="AA116" s="261"/>
      <c r="AB116" s="261"/>
      <c r="AC116" s="261"/>
      <c r="AD116" s="261"/>
      <c r="AE116" s="261"/>
      <c r="AF116" s="261"/>
      <c r="AG116" s="261"/>
      <c r="AH116" s="262"/>
      <c r="AJ116" s="261"/>
    </row>
    <row r="117" spans="2:36" hidden="1" x14ac:dyDescent="0.25">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260"/>
      <c r="AA117" s="261"/>
      <c r="AB117" s="261"/>
      <c r="AC117" s="261"/>
      <c r="AD117" s="261"/>
      <c r="AE117" s="261"/>
      <c r="AF117" s="261"/>
      <c r="AG117" s="261"/>
      <c r="AH117" s="262"/>
      <c r="AJ117" s="261"/>
    </row>
    <row r="118" spans="2:36" hidden="1" x14ac:dyDescent="0.25">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260"/>
      <c r="AA118" s="261"/>
      <c r="AB118" s="261"/>
      <c r="AC118" s="261"/>
      <c r="AD118" s="261"/>
      <c r="AE118" s="261"/>
      <c r="AF118" s="261"/>
      <c r="AG118" s="261"/>
      <c r="AH118" s="262"/>
      <c r="AJ118" s="261"/>
    </row>
    <row r="119" spans="2:36" hidden="1" x14ac:dyDescent="0.25">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260"/>
      <c r="AA119" s="261"/>
      <c r="AB119" s="261"/>
      <c r="AC119" s="261"/>
      <c r="AD119" s="261"/>
      <c r="AE119" s="261"/>
      <c r="AF119" s="261"/>
      <c r="AG119" s="261"/>
      <c r="AH119" s="262"/>
      <c r="AJ119" s="261"/>
    </row>
    <row r="120" spans="2:36" hidden="1" x14ac:dyDescent="0.25">
      <c r="B120" s="148"/>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260"/>
      <c r="AA120" s="261"/>
      <c r="AB120" s="261"/>
      <c r="AC120" s="261"/>
      <c r="AD120" s="261"/>
      <c r="AE120" s="261"/>
      <c r="AF120" s="261"/>
      <c r="AG120" s="261"/>
      <c r="AH120" s="262"/>
      <c r="AJ120" s="261"/>
    </row>
    <row r="121" spans="2:36" hidden="1" x14ac:dyDescent="0.25">
      <c r="B121" s="148"/>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260"/>
      <c r="AA121" s="261"/>
      <c r="AB121" s="261"/>
      <c r="AC121" s="261"/>
      <c r="AD121" s="261"/>
      <c r="AE121" s="261"/>
      <c r="AF121" s="261"/>
      <c r="AG121" s="261"/>
      <c r="AH121" s="262"/>
      <c r="AJ121" s="261"/>
    </row>
    <row r="122" spans="2:36" hidden="1" x14ac:dyDescent="0.25">
      <c r="B122" s="148"/>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260"/>
      <c r="AA122" s="261"/>
      <c r="AB122" s="261"/>
      <c r="AC122" s="261"/>
      <c r="AD122" s="261"/>
      <c r="AE122" s="261"/>
      <c r="AF122" s="261"/>
      <c r="AG122" s="261"/>
      <c r="AH122" s="262"/>
      <c r="AJ122" s="261"/>
    </row>
    <row r="123" spans="2:36" hidden="1" x14ac:dyDescent="0.25">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260"/>
      <c r="AA123" s="261"/>
      <c r="AB123" s="261"/>
      <c r="AC123" s="261"/>
      <c r="AD123" s="261"/>
      <c r="AE123" s="261"/>
      <c r="AF123" s="261"/>
      <c r="AG123" s="261"/>
      <c r="AH123" s="262"/>
      <c r="AJ123" s="261"/>
    </row>
    <row r="124" spans="2:36" hidden="1" x14ac:dyDescent="0.25">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260"/>
      <c r="AA124" s="261"/>
      <c r="AB124" s="261"/>
      <c r="AC124" s="261"/>
      <c r="AD124" s="261"/>
      <c r="AE124" s="261"/>
      <c r="AF124" s="261"/>
      <c r="AG124" s="261"/>
      <c r="AH124" s="262"/>
      <c r="AJ124" s="261"/>
    </row>
    <row r="125" spans="2:36" hidden="1" x14ac:dyDescent="0.25">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260"/>
      <c r="AA125" s="261"/>
      <c r="AB125" s="261"/>
      <c r="AC125" s="261"/>
      <c r="AD125" s="261"/>
      <c r="AE125" s="261"/>
      <c r="AF125" s="261"/>
      <c r="AG125" s="261"/>
      <c r="AH125" s="262"/>
      <c r="AJ125" s="261"/>
    </row>
    <row r="126" spans="2:36" hidden="1" x14ac:dyDescent="0.25">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260"/>
      <c r="AA126" s="261"/>
      <c r="AB126" s="261"/>
      <c r="AC126" s="261"/>
      <c r="AD126" s="261"/>
      <c r="AE126" s="261"/>
      <c r="AF126" s="261"/>
      <c r="AG126" s="261"/>
      <c r="AH126" s="262"/>
      <c r="AJ126" s="261"/>
    </row>
    <row r="127" spans="2:36" hidden="1" x14ac:dyDescent="0.25">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260"/>
      <c r="AA127" s="261"/>
      <c r="AB127" s="261"/>
      <c r="AC127" s="261"/>
      <c r="AD127" s="261"/>
      <c r="AE127" s="261"/>
      <c r="AF127" s="261"/>
      <c r="AG127" s="261"/>
      <c r="AH127" s="262"/>
      <c r="AJ127" s="261"/>
    </row>
    <row r="128" spans="2:36" hidden="1" x14ac:dyDescent="0.25">
      <c r="B128" s="148"/>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260"/>
      <c r="AA128" s="261"/>
      <c r="AB128" s="261"/>
      <c r="AC128" s="261"/>
      <c r="AD128" s="261"/>
      <c r="AE128" s="261"/>
      <c r="AF128" s="261"/>
      <c r="AG128" s="261"/>
      <c r="AH128" s="262"/>
      <c r="AJ128" s="261"/>
    </row>
    <row r="129" spans="2:36" hidden="1" x14ac:dyDescent="0.25">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260"/>
      <c r="AA129" s="261"/>
      <c r="AB129" s="261"/>
      <c r="AC129" s="261"/>
      <c r="AD129" s="261"/>
      <c r="AE129" s="261"/>
      <c r="AF129" s="261"/>
      <c r="AG129" s="261"/>
      <c r="AH129" s="262"/>
      <c r="AJ129" s="261"/>
    </row>
    <row r="130" spans="2:36" hidden="1" x14ac:dyDescent="0.25">
      <c r="B130" s="148"/>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260"/>
      <c r="AA130" s="261"/>
      <c r="AB130" s="261"/>
      <c r="AC130" s="261"/>
      <c r="AD130" s="261"/>
      <c r="AE130" s="261"/>
      <c r="AF130" s="261"/>
      <c r="AG130" s="261"/>
      <c r="AH130" s="262"/>
      <c r="AJ130" s="261"/>
    </row>
    <row r="131" spans="2:36" hidden="1" x14ac:dyDescent="0.25">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260"/>
      <c r="AA131" s="261"/>
      <c r="AB131" s="261"/>
      <c r="AC131" s="261"/>
      <c r="AD131" s="261"/>
      <c r="AE131" s="261"/>
      <c r="AF131" s="261"/>
      <c r="AG131" s="261"/>
      <c r="AH131" s="262"/>
      <c r="AJ131" s="261"/>
    </row>
    <row r="132" spans="2:36" hidden="1" x14ac:dyDescent="0.25">
      <c r="B132" s="148"/>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260"/>
      <c r="AA132" s="261"/>
      <c r="AB132" s="261"/>
      <c r="AC132" s="261"/>
      <c r="AD132" s="261"/>
      <c r="AE132" s="261"/>
      <c r="AF132" s="261"/>
      <c r="AG132" s="261"/>
      <c r="AH132" s="262"/>
      <c r="AJ132" s="261"/>
    </row>
    <row r="133" spans="2:36" hidden="1" x14ac:dyDescent="0.25">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260"/>
      <c r="AA133" s="261"/>
      <c r="AB133" s="261"/>
      <c r="AC133" s="261"/>
      <c r="AD133" s="261"/>
      <c r="AE133" s="261"/>
      <c r="AF133" s="261"/>
      <c r="AG133" s="261"/>
      <c r="AH133" s="262"/>
      <c r="AJ133" s="261"/>
    </row>
    <row r="134" spans="2:36" hidden="1" x14ac:dyDescent="0.25">
      <c r="B134" s="148"/>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260"/>
      <c r="AA134" s="261"/>
      <c r="AB134" s="261"/>
      <c r="AC134" s="261"/>
      <c r="AD134" s="261"/>
      <c r="AE134" s="261"/>
      <c r="AF134" s="261"/>
      <c r="AG134" s="261"/>
      <c r="AH134" s="262"/>
      <c r="AJ134" s="261"/>
    </row>
    <row r="135" spans="2:36" hidden="1" x14ac:dyDescent="0.25">
      <c r="B135" s="148"/>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260"/>
      <c r="AA135" s="261"/>
      <c r="AB135" s="261"/>
      <c r="AC135" s="261"/>
      <c r="AD135" s="261"/>
      <c r="AE135" s="261"/>
      <c r="AF135" s="261"/>
      <c r="AG135" s="261"/>
      <c r="AH135" s="262"/>
      <c r="AJ135" s="261"/>
    </row>
    <row r="136" spans="2:36" hidden="1" x14ac:dyDescent="0.25">
      <c r="B136" s="148"/>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260"/>
      <c r="AA136" s="261"/>
      <c r="AB136" s="261"/>
      <c r="AC136" s="261"/>
      <c r="AD136" s="261"/>
      <c r="AE136" s="261"/>
      <c r="AF136" s="261"/>
      <c r="AG136" s="261"/>
      <c r="AH136" s="262"/>
      <c r="AJ136" s="261"/>
    </row>
    <row r="137" spans="2:36" hidden="1" x14ac:dyDescent="0.25">
      <c r="B137" s="148"/>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260"/>
      <c r="AA137" s="261"/>
      <c r="AB137" s="261"/>
      <c r="AC137" s="261"/>
      <c r="AD137" s="261"/>
      <c r="AE137" s="261"/>
      <c r="AF137" s="261"/>
      <c r="AG137" s="261"/>
      <c r="AH137" s="262"/>
      <c r="AJ137" s="261"/>
    </row>
    <row r="138" spans="2:36" hidden="1" x14ac:dyDescent="0.25">
      <c r="B138" s="148"/>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260"/>
      <c r="AA138" s="261"/>
      <c r="AB138" s="261"/>
      <c r="AC138" s="261"/>
      <c r="AD138" s="261"/>
      <c r="AE138" s="261"/>
      <c r="AF138" s="261"/>
      <c r="AG138" s="261"/>
      <c r="AH138" s="262"/>
      <c r="AJ138" s="261"/>
    </row>
    <row r="139" spans="2:36" hidden="1" x14ac:dyDescent="0.25">
      <c r="B139" s="148"/>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260"/>
      <c r="AA139" s="261"/>
      <c r="AB139" s="261"/>
      <c r="AC139" s="261"/>
      <c r="AD139" s="261"/>
      <c r="AE139" s="261"/>
      <c r="AF139" s="261"/>
      <c r="AG139" s="261"/>
      <c r="AH139" s="262"/>
      <c r="AJ139" s="261"/>
    </row>
    <row r="140" spans="2:36" hidden="1" x14ac:dyDescent="0.25">
      <c r="B140" s="148"/>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260"/>
      <c r="AA140" s="261"/>
      <c r="AB140" s="261"/>
      <c r="AC140" s="261"/>
      <c r="AD140" s="261"/>
      <c r="AE140" s="261"/>
      <c r="AF140" s="261"/>
      <c r="AG140" s="261"/>
      <c r="AH140" s="262"/>
      <c r="AJ140" s="261"/>
    </row>
    <row r="141" spans="2:36" hidden="1" x14ac:dyDescent="0.25">
      <c r="B141" s="148"/>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260"/>
      <c r="AA141" s="261"/>
      <c r="AB141" s="261"/>
      <c r="AC141" s="261"/>
      <c r="AD141" s="261"/>
      <c r="AE141" s="261"/>
      <c r="AF141" s="261"/>
      <c r="AG141" s="261"/>
      <c r="AH141" s="262"/>
      <c r="AJ141" s="261"/>
    </row>
    <row r="142" spans="2:36" hidden="1" x14ac:dyDescent="0.25">
      <c r="B142" s="148"/>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260"/>
      <c r="AA142" s="261"/>
      <c r="AB142" s="261"/>
      <c r="AC142" s="261"/>
      <c r="AD142" s="261"/>
      <c r="AE142" s="261"/>
      <c r="AF142" s="261"/>
      <c r="AG142" s="261"/>
      <c r="AH142" s="262"/>
      <c r="AJ142" s="261"/>
    </row>
    <row r="143" spans="2:36" hidden="1" x14ac:dyDescent="0.25">
      <c r="B143" s="148"/>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260"/>
      <c r="AA143" s="261"/>
      <c r="AB143" s="261"/>
      <c r="AC143" s="261"/>
      <c r="AD143" s="261"/>
      <c r="AE143" s="261"/>
      <c r="AF143" s="261"/>
      <c r="AG143" s="261"/>
      <c r="AH143" s="262"/>
      <c r="AJ143" s="261"/>
    </row>
    <row r="144" spans="2:36" hidden="1" x14ac:dyDescent="0.25">
      <c r="B144" s="148"/>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260"/>
      <c r="AA144" s="261"/>
      <c r="AB144" s="261"/>
      <c r="AC144" s="261"/>
      <c r="AD144" s="261"/>
      <c r="AE144" s="261"/>
      <c r="AF144" s="261"/>
      <c r="AG144" s="261"/>
      <c r="AH144" s="262"/>
      <c r="AJ144" s="261"/>
    </row>
    <row r="145" spans="1:62" hidden="1" x14ac:dyDescent="0.25">
      <c r="B145" s="148"/>
      <c r="C145" s="148"/>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260"/>
      <c r="AA145" s="261"/>
      <c r="AB145" s="261"/>
      <c r="AC145" s="261"/>
      <c r="AD145" s="261"/>
      <c r="AE145" s="261"/>
      <c r="AF145" s="261"/>
      <c r="AG145" s="261"/>
      <c r="AH145" s="262"/>
      <c r="AJ145" s="261"/>
    </row>
    <row r="146" spans="1:62" hidden="1" x14ac:dyDescent="0.25">
      <c r="B146" s="148"/>
      <c r="C146" s="148"/>
      <c r="D146" s="148"/>
      <c r="E146" s="148"/>
      <c r="F146" s="148"/>
      <c r="G146" s="148"/>
      <c r="H146" s="148"/>
      <c r="I146" s="148"/>
      <c r="J146" s="148"/>
      <c r="K146" s="148"/>
      <c r="L146" s="148"/>
      <c r="M146" s="148"/>
      <c r="N146" s="148"/>
      <c r="O146" s="148"/>
      <c r="P146" s="148"/>
      <c r="Q146" s="148"/>
      <c r="R146" s="148"/>
      <c r="S146" s="148"/>
      <c r="T146" s="148"/>
      <c r="U146" s="148"/>
      <c r="V146" s="148"/>
      <c r="W146" s="148"/>
      <c r="X146" s="148"/>
      <c r="Y146" s="148"/>
      <c r="Z146" s="260"/>
      <c r="AA146" s="261"/>
      <c r="AB146" s="261"/>
      <c r="AC146" s="261"/>
      <c r="AD146" s="261"/>
      <c r="AE146" s="261"/>
      <c r="AF146" s="261"/>
      <c r="AG146" s="261"/>
      <c r="AH146" s="262"/>
      <c r="AJ146" s="261"/>
    </row>
    <row r="147" spans="1:62" hidden="1" x14ac:dyDescent="0.25">
      <c r="B147" s="148"/>
      <c r="C147" s="148"/>
      <c r="D147" s="148"/>
      <c r="E147" s="148"/>
      <c r="F147" s="148"/>
      <c r="G147" s="148"/>
      <c r="H147" s="148"/>
      <c r="I147" s="148"/>
      <c r="J147" s="148"/>
      <c r="K147" s="148"/>
      <c r="L147" s="148"/>
      <c r="M147" s="148"/>
      <c r="N147" s="148"/>
      <c r="O147" s="148"/>
      <c r="P147" s="148"/>
      <c r="Q147" s="148"/>
      <c r="R147" s="148"/>
      <c r="S147" s="148"/>
      <c r="T147" s="148"/>
      <c r="U147" s="148"/>
      <c r="V147" s="148"/>
      <c r="W147" s="148"/>
      <c r="X147" s="148"/>
      <c r="Y147" s="148"/>
      <c r="Z147" s="260"/>
      <c r="AA147" s="261"/>
      <c r="AB147" s="261"/>
      <c r="AC147" s="261"/>
      <c r="AD147" s="261"/>
      <c r="AE147" s="261"/>
      <c r="AF147" s="261"/>
      <c r="AG147" s="261"/>
      <c r="AH147" s="262"/>
      <c r="AJ147" s="261"/>
    </row>
    <row r="148" spans="1:62" hidden="1" x14ac:dyDescent="0.25">
      <c r="B148" s="148"/>
      <c r="C148" s="148"/>
      <c r="D148" s="148"/>
      <c r="E148" s="148"/>
      <c r="F148" s="148"/>
      <c r="G148" s="148"/>
      <c r="H148" s="148"/>
      <c r="I148" s="148"/>
      <c r="J148" s="148"/>
      <c r="K148" s="148"/>
      <c r="L148" s="148"/>
      <c r="M148" s="148"/>
      <c r="N148" s="148"/>
      <c r="O148" s="148"/>
      <c r="P148" s="148"/>
      <c r="Q148" s="148"/>
      <c r="R148" s="148"/>
      <c r="S148" s="148"/>
      <c r="T148" s="148"/>
      <c r="U148" s="148"/>
      <c r="V148" s="148"/>
      <c r="W148" s="148"/>
      <c r="X148" s="148"/>
      <c r="Y148" s="148"/>
      <c r="Z148" s="260"/>
      <c r="AA148" s="261"/>
      <c r="AB148" s="261"/>
      <c r="AC148" s="261"/>
      <c r="AD148" s="261"/>
      <c r="AE148" s="261"/>
      <c r="AF148" s="261"/>
      <c r="AG148" s="261"/>
      <c r="AH148" s="262"/>
      <c r="AJ148" s="261"/>
    </row>
    <row r="149" spans="1:62" hidden="1" x14ac:dyDescent="0.25">
      <c r="B149" s="148"/>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260"/>
      <c r="AA149" s="261"/>
      <c r="AB149" s="261"/>
      <c r="AC149" s="261"/>
      <c r="AD149" s="261"/>
      <c r="AE149" s="261"/>
      <c r="AF149" s="261"/>
      <c r="AG149" s="261"/>
      <c r="AH149" s="262"/>
      <c r="AJ149" s="261"/>
    </row>
    <row r="150" spans="1:62" hidden="1" x14ac:dyDescent="0.25">
      <c r="B150" s="148"/>
      <c r="C150" s="148"/>
      <c r="D150" s="148"/>
      <c r="E150" s="148"/>
      <c r="F150" s="148"/>
      <c r="G150" s="148"/>
      <c r="H150" s="148"/>
      <c r="I150" s="148"/>
      <c r="J150" s="148"/>
      <c r="K150" s="148"/>
      <c r="L150" s="148"/>
      <c r="M150" s="148"/>
      <c r="N150" s="148"/>
      <c r="O150" s="148"/>
      <c r="P150" s="148"/>
      <c r="Q150" s="148"/>
      <c r="R150" s="148"/>
      <c r="S150" s="148"/>
      <c r="T150" s="148"/>
      <c r="U150" s="148"/>
      <c r="V150" s="148"/>
      <c r="W150" s="148"/>
      <c r="X150" s="148"/>
      <c r="Y150" s="148"/>
      <c r="Z150" s="260"/>
      <c r="AA150" s="261"/>
      <c r="AB150" s="261"/>
      <c r="AC150" s="261"/>
      <c r="AD150" s="261"/>
      <c r="AE150" s="261"/>
      <c r="AF150" s="261"/>
      <c r="AG150" s="261"/>
      <c r="AH150" s="262"/>
      <c r="AJ150" s="261"/>
    </row>
    <row r="151" spans="1:62" hidden="1" x14ac:dyDescent="0.25">
      <c r="B151" s="148"/>
      <c r="C151" s="148"/>
      <c r="D151" s="148"/>
      <c r="E151" s="148"/>
      <c r="F151" s="148"/>
      <c r="G151" s="148"/>
      <c r="H151" s="148"/>
      <c r="I151" s="148"/>
      <c r="J151" s="148"/>
      <c r="K151" s="148"/>
      <c r="L151" s="148"/>
      <c r="M151" s="148"/>
      <c r="N151" s="148"/>
      <c r="O151" s="148"/>
      <c r="P151" s="148"/>
      <c r="Q151" s="148"/>
      <c r="R151" s="148"/>
      <c r="S151" s="148"/>
      <c r="T151" s="148"/>
      <c r="U151" s="148"/>
      <c r="V151" s="148"/>
      <c r="W151" s="148"/>
      <c r="X151" s="148"/>
      <c r="Y151" s="148"/>
      <c r="Z151" s="260"/>
      <c r="AA151" s="261"/>
      <c r="AB151" s="261"/>
      <c r="AC151" s="261"/>
      <c r="AD151" s="261"/>
      <c r="AE151" s="261"/>
      <c r="AF151" s="261"/>
      <c r="AG151" s="261"/>
      <c r="AH151" s="262"/>
      <c r="AJ151" s="261"/>
    </row>
    <row r="152" spans="1:62" hidden="1" x14ac:dyDescent="0.25">
      <c r="B152" s="148"/>
      <c r="C152" s="148"/>
      <c r="D152" s="148"/>
      <c r="E152" s="148"/>
      <c r="F152" s="148"/>
      <c r="G152" s="148"/>
      <c r="H152" s="148"/>
      <c r="I152" s="148"/>
      <c r="J152" s="148"/>
      <c r="K152" s="148"/>
      <c r="L152" s="148"/>
      <c r="M152" s="148"/>
      <c r="N152" s="148"/>
      <c r="O152" s="148"/>
      <c r="P152" s="148"/>
      <c r="Q152" s="148"/>
      <c r="R152" s="148"/>
      <c r="S152" s="148"/>
      <c r="T152" s="148"/>
      <c r="U152" s="148"/>
      <c r="V152" s="148"/>
      <c r="W152" s="148"/>
      <c r="X152" s="148"/>
      <c r="Y152" s="148"/>
      <c r="Z152" s="260"/>
      <c r="AA152" s="261"/>
      <c r="AB152" s="261"/>
      <c r="AC152" s="261"/>
      <c r="AD152" s="261"/>
      <c r="AE152" s="261"/>
      <c r="AF152" s="261"/>
      <c r="AG152" s="261"/>
      <c r="AH152" s="262"/>
      <c r="AJ152" s="261"/>
    </row>
    <row r="153" spans="1:62" hidden="1" x14ac:dyDescent="0.25">
      <c r="B153" s="148"/>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260"/>
      <c r="AA153" s="261"/>
      <c r="AB153" s="261"/>
      <c r="AC153" s="261"/>
      <c r="AD153" s="261"/>
      <c r="AE153" s="261"/>
      <c r="AF153" s="261"/>
      <c r="AG153" s="261"/>
      <c r="AH153" s="262"/>
      <c r="AJ153" s="261"/>
    </row>
    <row r="154" spans="1:62" hidden="1" x14ac:dyDescent="0.25">
      <c r="B154" s="148"/>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260"/>
      <c r="AA154" s="261"/>
      <c r="AB154" s="261"/>
      <c r="AC154" s="261"/>
      <c r="AD154" s="261"/>
      <c r="AE154" s="261"/>
      <c r="AF154" s="261"/>
      <c r="AG154" s="261"/>
      <c r="AH154" s="262"/>
      <c r="AJ154" s="261"/>
    </row>
    <row r="155" spans="1:62" x14ac:dyDescent="0.25">
      <c r="B155" s="148"/>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260"/>
      <c r="AA155" s="261"/>
      <c r="AB155" s="261"/>
      <c r="AC155" s="261"/>
      <c r="AD155" s="261"/>
      <c r="AE155" s="261"/>
      <c r="AF155" s="261"/>
      <c r="AG155" s="261"/>
      <c r="AH155" s="262"/>
      <c r="AJ155" s="261"/>
    </row>
    <row r="156" spans="1:62" s="263" customFormat="1" ht="11.4" x14ac:dyDescent="0.2">
      <c r="A156" s="156"/>
      <c r="B156" s="156"/>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62"/>
      <c r="AA156" s="254"/>
      <c r="AB156" s="254"/>
      <c r="AC156" s="254"/>
      <c r="AD156" s="254"/>
      <c r="AE156" s="254"/>
      <c r="AF156" s="254"/>
      <c r="AG156" s="254"/>
      <c r="AH156" s="255"/>
      <c r="AI156" s="156"/>
      <c r="AJ156" s="254"/>
      <c r="AK156" s="156"/>
      <c r="AL156" s="156"/>
      <c r="AM156" s="156"/>
      <c r="AN156" s="156"/>
      <c r="AO156" s="156"/>
      <c r="AP156" s="156"/>
      <c r="AQ156" s="156"/>
      <c r="AR156" s="156"/>
      <c r="AS156" s="156"/>
      <c r="AT156" s="156"/>
      <c r="AU156" s="156"/>
      <c r="AV156" s="156"/>
      <c r="AW156" s="156"/>
      <c r="AX156" s="156"/>
      <c r="AY156" s="156"/>
      <c r="AZ156" s="156"/>
      <c r="BA156" s="156"/>
      <c r="BB156" s="156"/>
      <c r="BC156" s="156"/>
      <c r="BD156" s="156"/>
      <c r="BE156" s="156"/>
      <c r="BF156" s="156"/>
      <c r="BG156" s="156"/>
      <c r="BH156" s="156"/>
      <c r="BI156" s="156"/>
      <c r="BJ156" s="156"/>
    </row>
    <row r="157" spans="1:62" s="156" customFormat="1" hidden="1" x14ac:dyDescent="0.25">
      <c r="B157" s="264" t="s">
        <v>94</v>
      </c>
      <c r="Z157" s="162"/>
      <c r="AH157" s="157"/>
    </row>
    <row r="158" spans="1:62" s="156" customFormat="1" hidden="1" x14ac:dyDescent="0.25">
      <c r="B158" s="265" t="s">
        <v>304</v>
      </c>
      <c r="Z158" s="162"/>
      <c r="AH158" s="157"/>
    </row>
    <row r="159" spans="1:62" s="156" customFormat="1" hidden="1" x14ac:dyDescent="0.25">
      <c r="B159" s="266" t="s">
        <v>292</v>
      </c>
      <c r="Z159" s="162"/>
      <c r="AH159" s="157"/>
    </row>
    <row r="160" spans="1:62" s="156" customFormat="1" hidden="1" x14ac:dyDescent="0.25">
      <c r="B160" s="265" t="s">
        <v>91</v>
      </c>
      <c r="Z160" s="162"/>
      <c r="AH160" s="157"/>
    </row>
    <row r="161" spans="2:34" s="156" customFormat="1" hidden="1" x14ac:dyDescent="0.25">
      <c r="B161" s="265" t="s">
        <v>92</v>
      </c>
      <c r="Z161" s="162"/>
      <c r="AH161" s="157"/>
    </row>
    <row r="162" spans="2:34" s="156" customFormat="1" hidden="1" x14ac:dyDescent="0.25">
      <c r="B162" s="265" t="s">
        <v>93</v>
      </c>
      <c r="Z162" s="162"/>
      <c r="AH162" s="157"/>
    </row>
    <row r="163" spans="2:34" s="156" customFormat="1" ht="11.4" hidden="1" x14ac:dyDescent="0.2">
      <c r="Z163" s="162"/>
      <c r="AH163" s="157"/>
    </row>
    <row r="164" spans="2:34" s="148" customFormat="1" ht="11.4" hidden="1" x14ac:dyDescent="0.2">
      <c r="B164" s="156"/>
      <c r="Z164" s="260"/>
      <c r="AH164" s="152"/>
    </row>
    <row r="165" spans="2:34" s="148" customFormat="1" hidden="1" x14ac:dyDescent="0.25">
      <c r="B165" s="264" t="s">
        <v>95</v>
      </c>
      <c r="Z165" s="260"/>
      <c r="AH165" s="152"/>
    </row>
    <row r="166" spans="2:34" s="148" customFormat="1" ht="11.4" hidden="1" x14ac:dyDescent="0.2">
      <c r="B166" s="16" t="s">
        <v>96</v>
      </c>
      <c r="Z166" s="260"/>
      <c r="AH166" s="152"/>
    </row>
    <row r="167" spans="2:34" s="148" customFormat="1" ht="11.4" hidden="1" x14ac:dyDescent="0.2">
      <c r="B167" s="16" t="s">
        <v>97</v>
      </c>
      <c r="Z167" s="260"/>
      <c r="AH167" s="152"/>
    </row>
    <row r="168" spans="2:34" s="148" customFormat="1" ht="11.4" x14ac:dyDescent="0.2">
      <c r="Z168" s="260"/>
      <c r="AH168" s="152"/>
    </row>
    <row r="169" spans="2:34" s="148" customFormat="1" ht="11.4" x14ac:dyDescent="0.2">
      <c r="Z169" s="260"/>
      <c r="AH169" s="152"/>
    </row>
    <row r="170" spans="2:34" s="148" customFormat="1" ht="11.4" x14ac:dyDescent="0.2">
      <c r="Z170" s="260"/>
      <c r="AH170" s="152"/>
    </row>
    <row r="171" spans="2:34" s="148" customFormat="1" ht="11.4" x14ac:dyDescent="0.2">
      <c r="Z171" s="260"/>
      <c r="AH171" s="152"/>
    </row>
    <row r="172" spans="2:34" s="148" customFormat="1" ht="11.4" x14ac:dyDescent="0.2">
      <c r="Z172" s="260"/>
      <c r="AH172" s="152"/>
    </row>
    <row r="173" spans="2:34" s="148" customFormat="1" ht="11.4" x14ac:dyDescent="0.2">
      <c r="Z173" s="260"/>
      <c r="AH173" s="152"/>
    </row>
    <row r="174" spans="2:34" s="148" customFormat="1" ht="11.4" x14ac:dyDescent="0.2">
      <c r="Z174" s="260"/>
      <c r="AH174" s="152"/>
    </row>
    <row r="175" spans="2:34" s="148" customFormat="1" ht="11.4" x14ac:dyDescent="0.2">
      <c r="Z175" s="260"/>
      <c r="AH175" s="152"/>
    </row>
    <row r="176" spans="2:34" s="148" customFormat="1" ht="11.4" x14ac:dyDescent="0.2">
      <c r="Z176" s="260"/>
      <c r="AH176" s="152"/>
    </row>
    <row r="177" spans="26:34" s="148" customFormat="1" ht="11.4" x14ac:dyDescent="0.2">
      <c r="Z177" s="260"/>
      <c r="AH177" s="152"/>
    </row>
    <row r="178" spans="26:34" s="148" customFormat="1" ht="11.4" x14ac:dyDescent="0.2">
      <c r="Z178" s="260"/>
      <c r="AH178" s="152"/>
    </row>
    <row r="179" spans="26:34" s="148" customFormat="1" ht="11.4" x14ac:dyDescent="0.2">
      <c r="Z179" s="260"/>
      <c r="AH179" s="152"/>
    </row>
    <row r="180" spans="26:34" s="148" customFormat="1" ht="11.4" x14ac:dyDescent="0.2">
      <c r="Z180" s="260"/>
      <c r="AH180" s="152"/>
    </row>
    <row r="181" spans="26:34" s="148" customFormat="1" ht="11.4" x14ac:dyDescent="0.2">
      <c r="Z181" s="260"/>
      <c r="AH181" s="152"/>
    </row>
    <row r="182" spans="26:34" s="148" customFormat="1" ht="11.4" x14ac:dyDescent="0.2">
      <c r="Z182" s="260"/>
      <c r="AH182" s="152"/>
    </row>
    <row r="183" spans="26:34" s="148" customFormat="1" ht="11.4" x14ac:dyDescent="0.2">
      <c r="Z183" s="260"/>
      <c r="AH183" s="152"/>
    </row>
    <row r="184" spans="26:34" s="148" customFormat="1" ht="11.4" x14ac:dyDescent="0.2">
      <c r="Z184" s="260"/>
      <c r="AH184" s="152"/>
    </row>
    <row r="185" spans="26:34" s="148" customFormat="1" ht="11.4" x14ac:dyDescent="0.2">
      <c r="Z185" s="260"/>
      <c r="AH185" s="152"/>
    </row>
    <row r="186" spans="26:34" s="148" customFormat="1" ht="11.4" x14ac:dyDescent="0.2">
      <c r="Z186" s="260"/>
      <c r="AH186" s="152"/>
    </row>
    <row r="187" spans="26:34" s="148" customFormat="1" ht="11.4" x14ac:dyDescent="0.2">
      <c r="Z187" s="260"/>
      <c r="AH187" s="152"/>
    </row>
    <row r="188" spans="26:34" s="148" customFormat="1" ht="11.4" x14ac:dyDescent="0.2">
      <c r="Z188" s="260"/>
      <c r="AH188" s="152"/>
    </row>
    <row r="189" spans="26:34" s="148" customFormat="1" ht="11.4" x14ac:dyDescent="0.2">
      <c r="Z189" s="260"/>
      <c r="AH189" s="152"/>
    </row>
    <row r="190" spans="26:34" s="148" customFormat="1" ht="11.4" x14ac:dyDescent="0.2">
      <c r="Z190" s="260"/>
      <c r="AH190" s="152"/>
    </row>
    <row r="191" spans="26:34" s="148" customFormat="1" ht="11.4" x14ac:dyDescent="0.2">
      <c r="Z191" s="260"/>
      <c r="AH191" s="152"/>
    </row>
    <row r="192" spans="26:34" s="148" customFormat="1" ht="11.4" x14ac:dyDescent="0.2">
      <c r="Z192" s="260"/>
      <c r="AH192" s="152"/>
    </row>
    <row r="193" spans="26:34" s="148" customFormat="1" ht="11.4" x14ac:dyDescent="0.2">
      <c r="Z193" s="260"/>
      <c r="AH193" s="152"/>
    </row>
    <row r="194" spans="26:34" s="148" customFormat="1" ht="11.4" x14ac:dyDescent="0.2">
      <c r="Z194" s="260"/>
      <c r="AH194" s="152"/>
    </row>
    <row r="195" spans="26:34" s="148" customFormat="1" ht="11.4" x14ac:dyDescent="0.2">
      <c r="Z195" s="260"/>
      <c r="AH195" s="152"/>
    </row>
    <row r="196" spans="26:34" s="148" customFormat="1" ht="11.4" x14ac:dyDescent="0.2">
      <c r="Z196" s="260"/>
      <c r="AH196" s="152"/>
    </row>
    <row r="197" spans="26:34" s="148" customFormat="1" ht="11.4" x14ac:dyDescent="0.2">
      <c r="Z197" s="260"/>
      <c r="AH197" s="152"/>
    </row>
    <row r="198" spans="26:34" s="148" customFormat="1" ht="11.4" x14ac:dyDescent="0.2">
      <c r="Z198" s="260"/>
      <c r="AH198" s="152"/>
    </row>
    <row r="199" spans="26:34" s="148" customFormat="1" ht="11.4" x14ac:dyDescent="0.2">
      <c r="Z199" s="260"/>
      <c r="AH199" s="152"/>
    </row>
    <row r="200" spans="26:34" s="148" customFormat="1" ht="11.4" x14ac:dyDescent="0.2">
      <c r="Z200" s="260"/>
      <c r="AH200" s="152"/>
    </row>
    <row r="201" spans="26:34" s="148" customFormat="1" ht="11.4" x14ac:dyDescent="0.2">
      <c r="Z201" s="260"/>
      <c r="AH201" s="152"/>
    </row>
    <row r="202" spans="26:34" s="148" customFormat="1" ht="11.4" x14ac:dyDescent="0.2">
      <c r="Z202" s="260"/>
      <c r="AH202" s="152"/>
    </row>
    <row r="203" spans="26:34" s="148" customFormat="1" ht="11.4" x14ac:dyDescent="0.2">
      <c r="Z203" s="260"/>
      <c r="AH203" s="152"/>
    </row>
    <row r="204" spans="26:34" s="148" customFormat="1" ht="11.4" x14ac:dyDescent="0.2">
      <c r="Z204" s="260"/>
      <c r="AH204" s="152"/>
    </row>
    <row r="205" spans="26:34" s="148" customFormat="1" ht="11.4" x14ac:dyDescent="0.2">
      <c r="Z205" s="260"/>
      <c r="AH205" s="152"/>
    </row>
    <row r="206" spans="26:34" s="148" customFormat="1" ht="11.4" x14ac:dyDescent="0.2">
      <c r="Z206" s="260"/>
      <c r="AH206" s="152"/>
    </row>
    <row r="207" spans="26:34" s="148" customFormat="1" ht="11.4" x14ac:dyDescent="0.2">
      <c r="Z207" s="260"/>
      <c r="AH207" s="152"/>
    </row>
    <row r="208" spans="26:34" s="148" customFormat="1" ht="11.4" x14ac:dyDescent="0.2">
      <c r="Z208" s="260"/>
      <c r="AH208" s="152"/>
    </row>
    <row r="209" spans="26:34" s="148" customFormat="1" ht="11.4" x14ac:dyDescent="0.2">
      <c r="Z209" s="260"/>
      <c r="AH209" s="152"/>
    </row>
    <row r="210" spans="26:34" s="148" customFormat="1" ht="11.4" x14ac:dyDescent="0.2">
      <c r="Z210" s="260"/>
      <c r="AH210" s="152"/>
    </row>
    <row r="211" spans="26:34" s="148" customFormat="1" ht="11.4" x14ac:dyDescent="0.2">
      <c r="Z211" s="260"/>
      <c r="AH211" s="152"/>
    </row>
    <row r="212" spans="26:34" s="148" customFormat="1" ht="11.4" x14ac:dyDescent="0.2">
      <c r="Z212" s="260"/>
      <c r="AH212" s="152"/>
    </row>
    <row r="213" spans="26:34" s="148" customFormat="1" ht="11.4" x14ac:dyDescent="0.2">
      <c r="Z213" s="260"/>
      <c r="AH213" s="152"/>
    </row>
    <row r="214" spans="26:34" s="148" customFormat="1" ht="11.4" x14ac:dyDescent="0.2">
      <c r="Z214" s="260"/>
      <c r="AH214" s="152"/>
    </row>
    <row r="215" spans="26:34" s="148" customFormat="1" ht="11.4" x14ac:dyDescent="0.2">
      <c r="Z215" s="260"/>
      <c r="AH215" s="152"/>
    </row>
    <row r="216" spans="26:34" s="148" customFormat="1" ht="11.4" x14ac:dyDescent="0.2">
      <c r="Z216" s="260"/>
      <c r="AH216" s="152"/>
    </row>
    <row r="217" spans="26:34" s="148" customFormat="1" ht="11.4" x14ac:dyDescent="0.2">
      <c r="Z217" s="260"/>
      <c r="AH217" s="152"/>
    </row>
    <row r="218" spans="26:34" s="148" customFormat="1" ht="11.4" x14ac:dyDescent="0.2">
      <c r="Z218" s="260"/>
      <c r="AH218" s="152"/>
    </row>
    <row r="219" spans="26:34" s="148" customFormat="1" ht="11.4" x14ac:dyDescent="0.2">
      <c r="Z219" s="260"/>
      <c r="AH219" s="152"/>
    </row>
    <row r="220" spans="26:34" s="148" customFormat="1" ht="11.4" x14ac:dyDescent="0.2">
      <c r="Z220" s="260"/>
      <c r="AH220" s="152"/>
    </row>
    <row r="221" spans="26:34" s="148" customFormat="1" ht="11.4" x14ac:dyDescent="0.2">
      <c r="Z221" s="260"/>
      <c r="AH221" s="152"/>
    </row>
    <row r="222" spans="26:34" s="148" customFormat="1" ht="11.4" x14ac:dyDescent="0.2">
      <c r="Z222" s="260"/>
      <c r="AH222" s="152"/>
    </row>
    <row r="223" spans="26:34" s="148" customFormat="1" ht="11.4" x14ac:dyDescent="0.2">
      <c r="Z223" s="260"/>
      <c r="AH223" s="152"/>
    </row>
    <row r="224" spans="26:34" s="148" customFormat="1" ht="11.4" x14ac:dyDescent="0.2">
      <c r="Z224" s="260"/>
      <c r="AH224" s="152"/>
    </row>
    <row r="225" spans="26:34" s="148" customFormat="1" ht="11.4" x14ac:dyDescent="0.2">
      <c r="Z225" s="260"/>
      <c r="AH225" s="152"/>
    </row>
    <row r="226" spans="26:34" s="148" customFormat="1" ht="11.4" x14ac:dyDescent="0.2">
      <c r="Z226" s="260"/>
      <c r="AH226" s="152"/>
    </row>
    <row r="227" spans="26:34" s="148" customFormat="1" ht="11.4" x14ac:dyDescent="0.2">
      <c r="Z227" s="260"/>
      <c r="AH227" s="152"/>
    </row>
    <row r="228" spans="26:34" s="148" customFormat="1" ht="11.4" x14ac:dyDescent="0.2">
      <c r="Z228" s="260"/>
      <c r="AH228" s="152"/>
    </row>
    <row r="229" spans="26:34" s="148" customFormat="1" ht="11.4" x14ac:dyDescent="0.2">
      <c r="Z229" s="260"/>
      <c r="AH229" s="152"/>
    </row>
    <row r="230" spans="26:34" s="148" customFormat="1" ht="11.4" x14ac:dyDescent="0.2">
      <c r="Z230" s="260"/>
      <c r="AH230" s="152"/>
    </row>
    <row r="231" spans="26:34" s="148" customFormat="1" ht="11.4" x14ac:dyDescent="0.2">
      <c r="Z231" s="260"/>
      <c r="AH231" s="152"/>
    </row>
    <row r="232" spans="26:34" s="148" customFormat="1" ht="11.4" x14ac:dyDescent="0.2">
      <c r="Z232" s="260"/>
      <c r="AH232" s="152"/>
    </row>
    <row r="233" spans="26:34" s="148" customFormat="1" ht="11.4" x14ac:dyDescent="0.2">
      <c r="Z233" s="260"/>
      <c r="AH233" s="152"/>
    </row>
    <row r="234" spans="26:34" s="148" customFormat="1" ht="11.4" x14ac:dyDescent="0.2">
      <c r="Z234" s="260"/>
      <c r="AH234" s="152"/>
    </row>
    <row r="235" spans="26:34" s="148" customFormat="1" ht="11.4" x14ac:dyDescent="0.2">
      <c r="Z235" s="260"/>
      <c r="AH235" s="152"/>
    </row>
    <row r="236" spans="26:34" s="148" customFormat="1" ht="11.4" x14ac:dyDescent="0.2">
      <c r="Z236" s="260"/>
      <c r="AH236" s="152"/>
    </row>
    <row r="237" spans="26:34" s="148" customFormat="1" ht="11.4" x14ac:dyDescent="0.2">
      <c r="Z237" s="260"/>
      <c r="AH237" s="152"/>
    </row>
    <row r="238" spans="26:34" s="148" customFormat="1" ht="11.4" x14ac:dyDescent="0.2">
      <c r="Z238" s="260"/>
      <c r="AH238" s="152"/>
    </row>
    <row r="239" spans="26:34" s="148" customFormat="1" ht="11.4" x14ac:dyDescent="0.2">
      <c r="Z239" s="260"/>
      <c r="AH239" s="152"/>
    </row>
    <row r="240" spans="26:34" s="148" customFormat="1" ht="11.4" x14ac:dyDescent="0.2">
      <c r="Z240" s="260"/>
      <c r="AH240" s="152"/>
    </row>
    <row r="241" spans="26:34" s="148" customFormat="1" ht="11.4" x14ac:dyDescent="0.2">
      <c r="Z241" s="260"/>
      <c r="AH241" s="152"/>
    </row>
    <row r="242" spans="26:34" s="148" customFormat="1" ht="11.4" x14ac:dyDescent="0.2">
      <c r="Z242" s="260"/>
      <c r="AH242" s="152"/>
    </row>
    <row r="243" spans="26:34" s="148" customFormat="1" ht="11.4" x14ac:dyDescent="0.2">
      <c r="Z243" s="260"/>
      <c r="AH243" s="152"/>
    </row>
    <row r="244" spans="26:34" s="148" customFormat="1" ht="11.4" x14ac:dyDescent="0.2">
      <c r="Z244" s="260"/>
      <c r="AH244" s="152"/>
    </row>
    <row r="245" spans="26:34" s="148" customFormat="1" ht="11.4" x14ac:dyDescent="0.2">
      <c r="Z245" s="260"/>
      <c r="AH245" s="152"/>
    </row>
    <row r="246" spans="26:34" s="148" customFormat="1" ht="11.4" x14ac:dyDescent="0.2">
      <c r="Z246" s="260"/>
      <c r="AH246" s="152"/>
    </row>
    <row r="247" spans="26:34" s="148" customFormat="1" ht="11.4" x14ac:dyDescent="0.2">
      <c r="Z247" s="260"/>
      <c r="AH247" s="152"/>
    </row>
    <row r="248" spans="26:34" s="148" customFormat="1" ht="11.4" x14ac:dyDescent="0.2">
      <c r="Z248" s="260"/>
      <c r="AH248" s="152"/>
    </row>
    <row r="249" spans="26:34" s="148" customFormat="1" ht="11.4" x14ac:dyDescent="0.2">
      <c r="Z249" s="260"/>
      <c r="AH249" s="152"/>
    </row>
    <row r="250" spans="26:34" s="148" customFormat="1" ht="11.4" x14ac:dyDescent="0.2">
      <c r="Z250" s="260"/>
      <c r="AH250" s="152"/>
    </row>
    <row r="251" spans="26:34" s="148" customFormat="1" ht="11.4" x14ac:dyDescent="0.2">
      <c r="Z251" s="260"/>
      <c r="AH251" s="152"/>
    </row>
    <row r="252" spans="26:34" s="148" customFormat="1" ht="11.4" x14ac:dyDescent="0.2">
      <c r="Z252" s="260"/>
      <c r="AH252" s="152"/>
    </row>
    <row r="253" spans="26:34" s="148" customFormat="1" ht="11.4" x14ac:dyDescent="0.2">
      <c r="Z253" s="260"/>
      <c r="AH253" s="152"/>
    </row>
    <row r="254" spans="26:34" s="148" customFormat="1" ht="11.4" x14ac:dyDescent="0.2">
      <c r="Z254" s="260"/>
      <c r="AH254" s="152"/>
    </row>
    <row r="255" spans="26:34" s="148" customFormat="1" ht="11.4" x14ac:dyDescent="0.2">
      <c r="Z255" s="260"/>
      <c r="AH255" s="152"/>
    </row>
    <row r="256" spans="26:34" s="148" customFormat="1" ht="11.4" x14ac:dyDescent="0.2">
      <c r="Z256" s="260"/>
      <c r="AH256" s="152"/>
    </row>
    <row r="257" spans="26:34" s="148" customFormat="1" ht="11.4" x14ac:dyDescent="0.2">
      <c r="Z257" s="260"/>
      <c r="AH257" s="152"/>
    </row>
    <row r="258" spans="26:34" s="148" customFormat="1" ht="11.4" x14ac:dyDescent="0.2">
      <c r="Z258" s="260"/>
      <c r="AH258" s="152"/>
    </row>
    <row r="259" spans="26:34" s="148" customFormat="1" ht="11.4" x14ac:dyDescent="0.2">
      <c r="Z259" s="260"/>
      <c r="AH259" s="152"/>
    </row>
    <row r="260" spans="26:34" s="148" customFormat="1" ht="11.4" x14ac:dyDescent="0.2">
      <c r="Z260" s="260"/>
      <c r="AH260" s="152"/>
    </row>
    <row r="261" spans="26:34" s="148" customFormat="1" ht="11.4" x14ac:dyDescent="0.2">
      <c r="Z261" s="260"/>
      <c r="AH261" s="152"/>
    </row>
    <row r="262" spans="26:34" s="148" customFormat="1" ht="11.4" x14ac:dyDescent="0.2">
      <c r="Z262" s="260"/>
      <c r="AH262" s="152"/>
    </row>
    <row r="263" spans="26:34" s="148" customFormat="1" ht="11.4" x14ac:dyDescent="0.2">
      <c r="Z263" s="260"/>
      <c r="AH263" s="152"/>
    </row>
    <row r="264" spans="26:34" s="148" customFormat="1" ht="11.4" x14ac:dyDescent="0.2">
      <c r="Z264" s="260"/>
      <c r="AH264" s="152"/>
    </row>
    <row r="265" spans="26:34" s="148" customFormat="1" ht="11.4" x14ac:dyDescent="0.2">
      <c r="Z265" s="260"/>
      <c r="AH265" s="152"/>
    </row>
    <row r="266" spans="26:34" s="148" customFormat="1" ht="11.4" x14ac:dyDescent="0.2">
      <c r="Z266" s="260"/>
      <c r="AH266" s="152"/>
    </row>
    <row r="267" spans="26:34" s="148" customFormat="1" ht="11.4" x14ac:dyDescent="0.2">
      <c r="Z267" s="260"/>
      <c r="AH267" s="152"/>
    </row>
    <row r="268" spans="26:34" s="148" customFormat="1" ht="11.4" x14ac:dyDescent="0.2">
      <c r="Z268" s="260"/>
      <c r="AH268" s="152"/>
    </row>
    <row r="269" spans="26:34" s="148" customFormat="1" ht="11.4" x14ac:dyDescent="0.2">
      <c r="Z269" s="260"/>
      <c r="AH269" s="152"/>
    </row>
    <row r="270" spans="26:34" s="148" customFormat="1" ht="11.4" x14ac:dyDescent="0.2">
      <c r="Z270" s="260"/>
      <c r="AH270" s="152"/>
    </row>
    <row r="271" spans="26:34" s="148" customFormat="1" ht="11.4" x14ac:dyDescent="0.2">
      <c r="Z271" s="260"/>
      <c r="AH271" s="152"/>
    </row>
    <row r="272" spans="26:34" s="148" customFormat="1" ht="11.4" x14ac:dyDescent="0.2">
      <c r="Z272" s="260"/>
      <c r="AH272" s="152"/>
    </row>
    <row r="273" spans="26:34" s="148" customFormat="1" ht="11.4" x14ac:dyDescent="0.2">
      <c r="Z273" s="260"/>
      <c r="AH273" s="152"/>
    </row>
    <row r="274" spans="26:34" s="148" customFormat="1" ht="11.4" x14ac:dyDescent="0.2">
      <c r="Z274" s="260"/>
      <c r="AH274" s="152"/>
    </row>
    <row r="275" spans="26:34" s="148" customFormat="1" ht="11.4" x14ac:dyDescent="0.2">
      <c r="Z275" s="260"/>
      <c r="AH275" s="152"/>
    </row>
    <row r="276" spans="26:34" s="148" customFormat="1" ht="11.4" x14ac:dyDescent="0.2">
      <c r="Z276" s="260"/>
      <c r="AH276" s="152"/>
    </row>
    <row r="277" spans="26:34" s="148" customFormat="1" ht="11.4" x14ac:dyDescent="0.2">
      <c r="Z277" s="260"/>
      <c r="AH277" s="152"/>
    </row>
    <row r="278" spans="26:34" s="148" customFormat="1" ht="11.4" x14ac:dyDescent="0.2">
      <c r="Z278" s="260"/>
      <c r="AH278" s="152"/>
    </row>
    <row r="279" spans="26:34" s="148" customFormat="1" ht="11.4" x14ac:dyDescent="0.2">
      <c r="Z279" s="260"/>
      <c r="AH279" s="152"/>
    </row>
    <row r="280" spans="26:34" s="148" customFormat="1" ht="11.4" x14ac:dyDescent="0.2">
      <c r="Z280" s="260"/>
      <c r="AH280" s="152"/>
    </row>
    <row r="281" spans="26:34" s="148" customFormat="1" ht="11.4" x14ac:dyDescent="0.2">
      <c r="Z281" s="260"/>
      <c r="AH281" s="152"/>
    </row>
    <row r="282" spans="26:34" s="148" customFormat="1" ht="11.4" x14ac:dyDescent="0.2">
      <c r="Z282" s="260"/>
      <c r="AH282" s="152"/>
    </row>
    <row r="283" spans="26:34" s="148" customFormat="1" ht="11.4" x14ac:dyDescent="0.2">
      <c r="Z283" s="260"/>
      <c r="AH283" s="152"/>
    </row>
    <row r="284" spans="26:34" s="148" customFormat="1" ht="11.4" x14ac:dyDescent="0.2">
      <c r="Z284" s="260"/>
      <c r="AH284" s="152"/>
    </row>
    <row r="285" spans="26:34" s="148" customFormat="1" ht="11.4" x14ac:dyDescent="0.2">
      <c r="Z285" s="260"/>
      <c r="AH285" s="152"/>
    </row>
    <row r="286" spans="26:34" s="148" customFormat="1" ht="11.4" x14ac:dyDescent="0.2">
      <c r="Z286" s="260"/>
      <c r="AH286" s="152"/>
    </row>
    <row r="287" spans="26:34" s="148" customFormat="1" ht="11.4" x14ac:dyDescent="0.2">
      <c r="Z287" s="260"/>
      <c r="AH287" s="152"/>
    </row>
    <row r="288" spans="26:34" s="148" customFormat="1" ht="11.4" x14ac:dyDescent="0.2">
      <c r="Z288" s="260"/>
      <c r="AH288" s="152"/>
    </row>
    <row r="289" spans="26:34" s="148" customFormat="1" ht="11.4" x14ac:dyDescent="0.2">
      <c r="Z289" s="260"/>
      <c r="AH289" s="152"/>
    </row>
    <row r="290" spans="26:34" s="148" customFormat="1" ht="11.4" x14ac:dyDescent="0.2">
      <c r="Z290" s="260"/>
      <c r="AH290" s="152"/>
    </row>
    <row r="291" spans="26:34" s="148" customFormat="1" ht="11.4" x14ac:dyDescent="0.2">
      <c r="Z291" s="260"/>
      <c r="AH291" s="152"/>
    </row>
    <row r="292" spans="26:34" s="148" customFormat="1" ht="11.4" x14ac:dyDescent="0.2">
      <c r="Z292" s="260"/>
      <c r="AH292" s="152"/>
    </row>
    <row r="293" spans="26:34" s="148" customFormat="1" ht="11.4" x14ac:dyDescent="0.2">
      <c r="Z293" s="260"/>
      <c r="AH293" s="152"/>
    </row>
    <row r="294" spans="26:34" s="148" customFormat="1" ht="11.4" x14ac:dyDescent="0.2">
      <c r="Z294" s="260"/>
      <c r="AH294" s="152"/>
    </row>
    <row r="295" spans="26:34" s="148" customFormat="1" ht="11.4" x14ac:dyDescent="0.2">
      <c r="Z295" s="260"/>
      <c r="AH295" s="152"/>
    </row>
    <row r="296" spans="26:34" s="148" customFormat="1" ht="11.4" x14ac:dyDescent="0.2">
      <c r="Z296" s="260"/>
      <c r="AH296" s="152"/>
    </row>
    <row r="297" spans="26:34" s="148" customFormat="1" ht="11.4" x14ac:dyDescent="0.2">
      <c r="Z297" s="260"/>
      <c r="AH297" s="152"/>
    </row>
    <row r="298" spans="26:34" s="148" customFormat="1" ht="11.4" x14ac:dyDescent="0.2">
      <c r="Z298" s="260"/>
      <c r="AH298" s="152"/>
    </row>
    <row r="299" spans="26:34" s="148" customFormat="1" ht="11.4" x14ac:dyDescent="0.2">
      <c r="Z299" s="260"/>
      <c r="AH299" s="152"/>
    </row>
    <row r="300" spans="26:34" s="148" customFormat="1" ht="11.4" x14ac:dyDescent="0.2">
      <c r="Z300" s="260"/>
      <c r="AH300" s="152"/>
    </row>
    <row r="301" spans="26:34" s="148" customFormat="1" ht="11.4" x14ac:dyDescent="0.2">
      <c r="Z301" s="260"/>
      <c r="AH301" s="152"/>
    </row>
    <row r="302" spans="26:34" s="148" customFormat="1" ht="11.4" x14ac:dyDescent="0.2">
      <c r="Z302" s="260"/>
      <c r="AH302" s="152"/>
    </row>
    <row r="303" spans="26:34" s="148" customFormat="1" ht="11.4" x14ac:dyDescent="0.2">
      <c r="Z303" s="260"/>
      <c r="AH303" s="152"/>
    </row>
    <row r="304" spans="26:34" s="148" customFormat="1" ht="11.4" x14ac:dyDescent="0.2">
      <c r="Z304" s="260"/>
      <c r="AH304" s="152"/>
    </row>
    <row r="305" spans="26:34" s="148" customFormat="1" ht="11.4" x14ac:dyDescent="0.2">
      <c r="Z305" s="260"/>
      <c r="AH305" s="152"/>
    </row>
    <row r="306" spans="26:34" s="148" customFormat="1" ht="11.4" x14ac:dyDescent="0.2">
      <c r="Z306" s="260"/>
      <c r="AH306" s="152"/>
    </row>
    <row r="307" spans="26:34" s="148" customFormat="1" ht="11.4" x14ac:dyDescent="0.2">
      <c r="Z307" s="260"/>
      <c r="AH307" s="152"/>
    </row>
    <row r="308" spans="26:34" s="148" customFormat="1" ht="11.4" x14ac:dyDescent="0.2">
      <c r="Z308" s="260"/>
      <c r="AH308" s="152"/>
    </row>
    <row r="309" spans="26:34" s="148" customFormat="1" ht="11.4" x14ac:dyDescent="0.2">
      <c r="Z309" s="260"/>
      <c r="AH309" s="152"/>
    </row>
    <row r="310" spans="26:34" s="148" customFormat="1" ht="11.4" x14ac:dyDescent="0.2">
      <c r="Z310" s="260"/>
      <c r="AH310" s="152"/>
    </row>
    <row r="311" spans="26:34" s="148" customFormat="1" ht="11.4" x14ac:dyDescent="0.2">
      <c r="Z311" s="260"/>
      <c r="AH311" s="152"/>
    </row>
    <row r="312" spans="26:34" s="148" customFormat="1" ht="11.4" x14ac:dyDescent="0.2">
      <c r="Z312" s="260"/>
      <c r="AH312" s="152"/>
    </row>
    <row r="313" spans="26:34" s="148" customFormat="1" ht="11.4" x14ac:dyDescent="0.2">
      <c r="Z313" s="260"/>
      <c r="AH313" s="152"/>
    </row>
    <row r="314" spans="26:34" s="148" customFormat="1" ht="11.4" x14ac:dyDescent="0.2">
      <c r="Z314" s="260"/>
      <c r="AH314" s="152"/>
    </row>
    <row r="315" spans="26:34" s="148" customFormat="1" ht="11.4" x14ac:dyDescent="0.2">
      <c r="Z315" s="260"/>
      <c r="AH315" s="152"/>
    </row>
    <row r="316" spans="26:34" s="148" customFormat="1" ht="11.4" x14ac:dyDescent="0.2">
      <c r="Z316" s="260"/>
      <c r="AH316" s="152"/>
    </row>
    <row r="317" spans="26:34" s="148" customFormat="1" ht="11.4" x14ac:dyDescent="0.2">
      <c r="Z317" s="260"/>
      <c r="AH317" s="152"/>
    </row>
    <row r="318" spans="26:34" s="148" customFormat="1" ht="11.4" x14ac:dyDescent="0.2">
      <c r="Z318" s="260"/>
      <c r="AH318" s="152"/>
    </row>
    <row r="319" spans="26:34" s="148" customFormat="1" ht="11.4" x14ac:dyDescent="0.2">
      <c r="Z319" s="260"/>
      <c r="AH319" s="152"/>
    </row>
    <row r="320" spans="26:34" s="148" customFormat="1" ht="11.4" x14ac:dyDescent="0.2">
      <c r="Z320" s="260"/>
      <c r="AH320" s="152"/>
    </row>
    <row r="321" spans="26:34" s="148" customFormat="1" ht="11.4" x14ac:dyDescent="0.2">
      <c r="Z321" s="260"/>
      <c r="AH321" s="152"/>
    </row>
    <row r="322" spans="26:34" s="148" customFormat="1" ht="11.4" x14ac:dyDescent="0.2">
      <c r="Z322" s="260"/>
      <c r="AH322" s="152"/>
    </row>
    <row r="323" spans="26:34" s="148" customFormat="1" ht="11.4" x14ac:dyDescent="0.2">
      <c r="Z323" s="260"/>
      <c r="AH323" s="152"/>
    </row>
    <row r="324" spans="26:34" s="148" customFormat="1" ht="11.4" x14ac:dyDescent="0.2">
      <c r="Z324" s="260"/>
      <c r="AH324" s="152"/>
    </row>
    <row r="325" spans="26:34" s="148" customFormat="1" ht="11.4" x14ac:dyDescent="0.2">
      <c r="Z325" s="260"/>
      <c r="AH325" s="152"/>
    </row>
    <row r="326" spans="26:34" s="148" customFormat="1" ht="11.4" x14ac:dyDescent="0.2">
      <c r="Z326" s="260"/>
      <c r="AH326" s="152"/>
    </row>
    <row r="327" spans="26:34" s="148" customFormat="1" ht="11.4" x14ac:dyDescent="0.2">
      <c r="Z327" s="260"/>
      <c r="AH327" s="152"/>
    </row>
    <row r="328" spans="26:34" s="148" customFormat="1" ht="11.4" x14ac:dyDescent="0.2">
      <c r="Z328" s="260"/>
      <c r="AH328" s="152"/>
    </row>
    <row r="329" spans="26:34" s="148" customFormat="1" ht="11.4" x14ac:dyDescent="0.2">
      <c r="Z329" s="260"/>
      <c r="AH329" s="152"/>
    </row>
    <row r="330" spans="26:34" s="148" customFormat="1" ht="11.4" x14ac:dyDescent="0.2">
      <c r="Z330" s="260"/>
      <c r="AH330" s="152"/>
    </row>
    <row r="331" spans="26:34" s="148" customFormat="1" ht="11.4" x14ac:dyDescent="0.2">
      <c r="Z331" s="260"/>
      <c r="AH331" s="152"/>
    </row>
    <row r="332" spans="26:34" s="148" customFormat="1" ht="11.4" x14ac:dyDescent="0.2">
      <c r="Z332" s="260"/>
      <c r="AH332" s="152"/>
    </row>
    <row r="333" spans="26:34" s="148" customFormat="1" ht="11.4" x14ac:dyDescent="0.2">
      <c r="Z333" s="260"/>
      <c r="AH333" s="152"/>
    </row>
    <row r="334" spans="26:34" s="148" customFormat="1" ht="11.4" x14ac:dyDescent="0.2">
      <c r="Z334" s="260"/>
      <c r="AH334" s="152"/>
    </row>
    <row r="335" spans="26:34" s="148" customFormat="1" ht="11.4" x14ac:dyDescent="0.2">
      <c r="Z335" s="260"/>
      <c r="AH335" s="152"/>
    </row>
    <row r="336" spans="26:34" s="148" customFormat="1" ht="11.4" x14ac:dyDescent="0.2">
      <c r="Z336" s="260"/>
      <c r="AH336" s="152"/>
    </row>
    <row r="337" spans="26:34" s="148" customFormat="1" ht="11.4" x14ac:dyDescent="0.2">
      <c r="Z337" s="260"/>
      <c r="AH337" s="152"/>
    </row>
    <row r="338" spans="26:34" s="148" customFormat="1" ht="11.4" x14ac:dyDescent="0.2">
      <c r="Z338" s="260"/>
      <c r="AH338" s="152"/>
    </row>
    <row r="339" spans="26:34" s="148" customFormat="1" ht="11.4" x14ac:dyDescent="0.2">
      <c r="Z339" s="260"/>
      <c r="AH339" s="152"/>
    </row>
    <row r="340" spans="26:34" s="148" customFormat="1" ht="11.4" x14ac:dyDescent="0.2">
      <c r="Z340" s="260"/>
      <c r="AH340" s="152"/>
    </row>
    <row r="341" spans="26:34" s="148" customFormat="1" ht="11.4" x14ac:dyDescent="0.2">
      <c r="Z341" s="260"/>
      <c r="AH341" s="152"/>
    </row>
    <row r="342" spans="26:34" s="148" customFormat="1" ht="11.4" x14ac:dyDescent="0.2">
      <c r="Z342" s="260"/>
      <c r="AH342" s="152"/>
    </row>
    <row r="343" spans="26:34" s="148" customFormat="1" ht="11.4" x14ac:dyDescent="0.2">
      <c r="Z343" s="260"/>
      <c r="AH343" s="152"/>
    </row>
    <row r="344" spans="26:34" s="148" customFormat="1" ht="11.4" x14ac:dyDescent="0.2">
      <c r="Z344" s="260"/>
      <c r="AH344" s="152"/>
    </row>
    <row r="345" spans="26:34" s="148" customFormat="1" ht="11.4" x14ac:dyDescent="0.2">
      <c r="Z345" s="260"/>
      <c r="AH345" s="152"/>
    </row>
    <row r="346" spans="26:34" s="148" customFormat="1" ht="11.4" x14ac:dyDescent="0.2">
      <c r="Z346" s="260"/>
      <c r="AH346" s="152"/>
    </row>
  </sheetData>
  <sheetProtection algorithmName="SHA-512" hashValue="7J356n5eIw1ejkudJxnpa+wpJ2MSEKRStHVB97BHbf1AukPhS7U3Pav+aWfwMDeItCwoMnju0GZt1fcY8SSJzw==" saltValue="dSkwx5gUzVbgMN+2X47XyQ==" spinCount="100000" sheet="1" objects="1" scenarios="1" formatColumns="0" formatRows="0"/>
  <mergeCells count="7">
    <mergeCell ref="B94:K98"/>
    <mergeCell ref="L2:V3"/>
    <mergeCell ref="Y2:AB2"/>
    <mergeCell ref="L4:V4"/>
    <mergeCell ref="L5:R5"/>
    <mergeCell ref="T5:T6"/>
    <mergeCell ref="V5:V6"/>
  </mergeCells>
  <conditionalFormatting sqref="V7:V91">
    <cfRule type="expression" dxfId="1" priority="2">
      <formula>$W7=1</formula>
    </cfRule>
  </conditionalFormatting>
  <conditionalFormatting sqref="H7:H91">
    <cfRule type="cellIs" dxfId="0" priority="3" operator="lessThan">
      <formula>0</formula>
    </cfRule>
  </conditionalFormatting>
  <dataValidations count="2">
    <dataValidation type="list" allowBlank="1" showInputMessage="1" showErrorMessage="1" sqref="K7:K91" xr:uid="{00000000-0002-0000-0100-000000000000}">
      <formula1>Staff_Alloc</formula1>
      <formula2>0</formula2>
    </dataValidation>
    <dataValidation type="list" allowBlank="1" showInputMessage="1" showErrorMessage="1" sqref="D7:D91" xr:uid="{00000000-0002-0000-0100-000001000000}">
      <formula1>Location</formula1>
      <formula2>0</formula2>
    </dataValidation>
  </dataValidations>
  <pageMargins left="0.23611111111111099" right="0.23611111111111099" top="0.59027777777777801" bottom="0.51180555555555496" header="0.51180555555555496" footer="0.31527777777777799"/>
  <pageSetup paperSize="9" scale="83" firstPageNumber="0" orientation="landscape" horizontalDpi="300" verticalDpi="300"/>
  <headerFooter>
    <oddFooter>&amp;L&amp;F&amp;CPage &amp;P/&amp;N</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MK103"/>
  <sheetViews>
    <sheetView showGridLines="0" showZeros="0" topLeftCell="A2" zoomScale="85" zoomScaleNormal="85" workbookViewId="0">
      <selection activeCell="A2" sqref="A2"/>
    </sheetView>
  </sheetViews>
  <sheetFormatPr defaultColWidth="9.109375" defaultRowHeight="14.4" x14ac:dyDescent="0.25"/>
  <cols>
    <col min="1" max="1" width="3.6640625" style="267" customWidth="1"/>
    <col min="2" max="2" width="50.44140625" style="267" customWidth="1"/>
    <col min="3" max="3" width="54.77734375" style="267" customWidth="1"/>
    <col min="4" max="4" width="73.6640625" style="267" customWidth="1"/>
    <col min="5" max="1025" width="9.109375" style="267"/>
  </cols>
  <sheetData>
    <row r="1" spans="2:4" hidden="1" x14ac:dyDescent="0.25"/>
    <row r="3" spans="2:4" ht="14.4" customHeight="1" x14ac:dyDescent="0.25">
      <c r="B3" s="445" t="s">
        <v>98</v>
      </c>
      <c r="C3" s="445"/>
      <c r="D3" s="445"/>
    </row>
    <row r="4" spans="2:4" ht="45" customHeight="1" x14ac:dyDescent="0.25">
      <c r="B4" s="455" t="s">
        <v>294</v>
      </c>
      <c r="C4" s="455"/>
      <c r="D4" s="269" t="s">
        <v>307</v>
      </c>
    </row>
    <row r="5" spans="2:4" ht="57.75" customHeight="1" x14ac:dyDescent="0.25">
      <c r="B5" s="270" t="s">
        <v>99</v>
      </c>
      <c r="C5" s="271" t="s">
        <v>100</v>
      </c>
      <c r="D5" s="401" t="s">
        <v>101</v>
      </c>
    </row>
    <row r="6" spans="2:4" ht="14.4" customHeight="1" x14ac:dyDescent="0.25">
      <c r="B6" s="453" t="s">
        <v>102</v>
      </c>
      <c r="C6" s="272" t="s">
        <v>103</v>
      </c>
      <c r="D6" s="454" t="s">
        <v>104</v>
      </c>
    </row>
    <row r="7" spans="2:4" x14ac:dyDescent="0.25">
      <c r="B7" s="453"/>
      <c r="C7" s="272" t="s">
        <v>105</v>
      </c>
      <c r="D7" s="454"/>
    </row>
    <row r="8" spans="2:4" x14ac:dyDescent="0.25">
      <c r="B8" s="453"/>
      <c r="C8" s="272" t="s">
        <v>106</v>
      </c>
      <c r="D8" s="454"/>
    </row>
    <row r="9" spans="2:4" x14ac:dyDescent="0.25">
      <c r="B9" s="453"/>
      <c r="C9" s="272" t="s">
        <v>107</v>
      </c>
      <c r="D9" s="454"/>
    </row>
    <row r="10" spans="2:4" ht="14.4" customHeight="1" x14ac:dyDescent="0.25">
      <c r="B10" s="453" t="s">
        <v>108</v>
      </c>
      <c r="C10" s="272" t="s">
        <v>109</v>
      </c>
      <c r="D10" s="454" t="s">
        <v>110</v>
      </c>
    </row>
    <row r="11" spans="2:4" x14ac:dyDescent="0.25">
      <c r="B11" s="453"/>
      <c r="C11" s="272" t="s">
        <v>111</v>
      </c>
      <c r="D11" s="454"/>
    </row>
    <row r="12" spans="2:4" x14ac:dyDescent="0.25">
      <c r="B12" s="453"/>
      <c r="C12" s="272" t="s">
        <v>112</v>
      </c>
      <c r="D12" s="454"/>
    </row>
    <row r="13" spans="2:4" x14ac:dyDescent="0.25">
      <c r="B13" s="453"/>
      <c r="C13" s="272" t="s">
        <v>113</v>
      </c>
      <c r="D13" s="454"/>
    </row>
    <row r="14" spans="2:4" ht="14.4" customHeight="1" x14ac:dyDescent="0.25">
      <c r="B14" s="453" t="s">
        <v>114</v>
      </c>
      <c r="C14" s="272" t="s">
        <v>115</v>
      </c>
      <c r="D14" s="454" t="s">
        <v>116</v>
      </c>
    </row>
    <row r="15" spans="2:4" x14ac:dyDescent="0.25">
      <c r="B15" s="453"/>
      <c r="C15" s="272" t="s">
        <v>117</v>
      </c>
      <c r="D15" s="454"/>
    </row>
    <row r="16" spans="2:4" x14ac:dyDescent="0.25">
      <c r="B16" s="453"/>
      <c r="C16" s="272" t="s">
        <v>118</v>
      </c>
      <c r="D16" s="454"/>
    </row>
    <row r="17" spans="2:4" x14ac:dyDescent="0.25">
      <c r="B17" s="453"/>
      <c r="C17" s="272" t="s">
        <v>119</v>
      </c>
      <c r="D17" s="454"/>
    </row>
    <row r="18" spans="2:4" x14ac:dyDescent="0.25">
      <c r="B18" s="453"/>
      <c r="C18" s="272" t="s">
        <v>120</v>
      </c>
      <c r="D18" s="454"/>
    </row>
    <row r="19" spans="2:4" x14ac:dyDescent="0.25">
      <c r="B19" s="453"/>
      <c r="C19" s="272" t="s">
        <v>121</v>
      </c>
      <c r="D19" s="454"/>
    </row>
    <row r="20" spans="2:4" ht="28.95" customHeight="1" x14ac:dyDescent="0.25">
      <c r="B20" s="441" t="s">
        <v>122</v>
      </c>
      <c r="C20" s="402" t="s">
        <v>123</v>
      </c>
      <c r="D20" s="454" t="s">
        <v>124</v>
      </c>
    </row>
    <row r="21" spans="2:4" x14ac:dyDescent="0.25">
      <c r="B21" s="441"/>
      <c r="C21" s="402" t="s">
        <v>125</v>
      </c>
      <c r="D21" s="454"/>
    </row>
    <row r="22" spans="2:4" x14ac:dyDescent="0.25">
      <c r="B22" s="441"/>
      <c r="C22" s="402" t="s">
        <v>126</v>
      </c>
      <c r="D22" s="454"/>
    </row>
    <row r="23" spans="2:4" x14ac:dyDescent="0.3">
      <c r="B23" s="273" t="s">
        <v>127</v>
      </c>
      <c r="C23" s="273"/>
      <c r="D23" s="273"/>
    </row>
    <row r="24" spans="2:4" s="274" customFormat="1" ht="14.4" customHeight="1" x14ac:dyDescent="0.25">
      <c r="B24" s="450" t="s">
        <v>128</v>
      </c>
      <c r="C24" s="450"/>
      <c r="D24" s="450"/>
    </row>
    <row r="25" spans="2:4" s="274" customFormat="1" x14ac:dyDescent="0.25">
      <c r="B25" s="275"/>
      <c r="C25" s="275"/>
      <c r="D25" s="275"/>
    </row>
    <row r="26" spans="2:4" x14ac:dyDescent="0.3">
      <c r="B26" s="276"/>
      <c r="C26" s="276"/>
      <c r="D26" s="277"/>
    </row>
    <row r="27" spans="2:4" ht="14.4" customHeight="1" x14ac:dyDescent="0.25">
      <c r="B27" s="445" t="s">
        <v>129</v>
      </c>
      <c r="C27" s="445"/>
      <c r="D27" s="445"/>
    </row>
    <row r="28" spans="2:4" ht="72" customHeight="1" x14ac:dyDescent="0.25">
      <c r="B28" s="270" t="s">
        <v>99</v>
      </c>
      <c r="C28" s="452" t="s">
        <v>130</v>
      </c>
      <c r="D28" s="452"/>
    </row>
    <row r="29" spans="2:4" ht="14.4" customHeight="1" x14ac:dyDescent="0.25">
      <c r="B29" s="453" t="s">
        <v>102</v>
      </c>
      <c r="C29" s="441" t="s">
        <v>103</v>
      </c>
      <c r="D29" s="441"/>
    </row>
    <row r="30" spans="2:4" ht="14.4" customHeight="1" x14ac:dyDescent="0.25">
      <c r="B30" s="453"/>
      <c r="C30" s="441" t="s">
        <v>131</v>
      </c>
      <c r="D30" s="441"/>
    </row>
    <row r="31" spans="2:4" ht="14.4" customHeight="1" x14ac:dyDescent="0.25">
      <c r="B31" s="453"/>
      <c r="C31" s="441" t="s">
        <v>106</v>
      </c>
      <c r="D31" s="441"/>
    </row>
    <row r="32" spans="2:4" ht="14.4" customHeight="1" x14ac:dyDescent="0.25">
      <c r="B32" s="453"/>
      <c r="C32" s="441" t="s">
        <v>107</v>
      </c>
      <c r="D32" s="441"/>
    </row>
    <row r="33" spans="2:4" ht="14.4" customHeight="1" x14ac:dyDescent="0.25">
      <c r="B33" s="441" t="s">
        <v>32</v>
      </c>
      <c r="C33" s="441" t="s">
        <v>132</v>
      </c>
      <c r="D33" s="441"/>
    </row>
    <row r="34" spans="2:4" ht="14.4" customHeight="1" x14ac:dyDescent="0.25">
      <c r="B34" s="441"/>
      <c r="C34" s="441" t="s">
        <v>133</v>
      </c>
      <c r="D34" s="441"/>
    </row>
    <row r="35" spans="2:4" ht="14.4" customHeight="1" x14ac:dyDescent="0.25">
      <c r="B35" s="441"/>
      <c r="C35" s="441" t="s">
        <v>134</v>
      </c>
      <c r="D35" s="441"/>
    </row>
    <row r="36" spans="2:4" ht="14.4" customHeight="1" x14ac:dyDescent="0.25">
      <c r="B36" s="441"/>
      <c r="C36" s="441" t="s">
        <v>135</v>
      </c>
      <c r="D36" s="441"/>
    </row>
    <row r="37" spans="2:4" x14ac:dyDescent="0.3">
      <c r="B37" s="273" t="s">
        <v>127</v>
      </c>
      <c r="C37" s="273"/>
      <c r="D37" s="273"/>
    </row>
    <row r="38" spans="2:4" s="274" customFormat="1" ht="14.4" customHeight="1" x14ac:dyDescent="0.25">
      <c r="B38" s="450" t="s">
        <v>136</v>
      </c>
      <c r="C38" s="450"/>
      <c r="D38" s="450"/>
    </row>
    <row r="39" spans="2:4" ht="27.6" customHeight="1" x14ac:dyDescent="0.25">
      <c r="B39" s="450" t="s">
        <v>137</v>
      </c>
      <c r="C39" s="450"/>
      <c r="D39" s="450"/>
    </row>
    <row r="40" spans="2:4" s="274" customFormat="1" x14ac:dyDescent="0.25">
      <c r="B40" s="275"/>
      <c r="C40" s="275"/>
      <c r="D40" s="275"/>
    </row>
    <row r="41" spans="2:4" x14ac:dyDescent="0.25">
      <c r="B41" s="277"/>
      <c r="C41" s="277"/>
      <c r="D41" s="277"/>
    </row>
    <row r="42" spans="2:4" ht="14.4" customHeight="1" x14ac:dyDescent="0.25">
      <c r="B42" s="445" t="s">
        <v>138</v>
      </c>
      <c r="C42" s="445"/>
      <c r="D42" s="445"/>
    </row>
    <row r="43" spans="2:4" ht="14.4" customHeight="1" x14ac:dyDescent="0.25">
      <c r="B43" s="270" t="s">
        <v>99</v>
      </c>
      <c r="C43" s="452" t="s">
        <v>139</v>
      </c>
      <c r="D43" s="452"/>
    </row>
    <row r="44" spans="2:4" ht="14.4" customHeight="1" x14ac:dyDescent="0.25">
      <c r="B44" s="453" t="s">
        <v>102</v>
      </c>
      <c r="C44" s="441" t="s">
        <v>103</v>
      </c>
      <c r="D44" s="441"/>
    </row>
    <row r="45" spans="2:4" ht="14.4" customHeight="1" x14ac:dyDescent="0.25">
      <c r="B45" s="453"/>
      <c r="C45" s="441" t="s">
        <v>131</v>
      </c>
      <c r="D45" s="441"/>
    </row>
    <row r="46" spans="2:4" ht="14.4" customHeight="1" x14ac:dyDescent="0.25">
      <c r="B46" s="453"/>
      <c r="C46" s="441" t="s">
        <v>106</v>
      </c>
      <c r="D46" s="441"/>
    </row>
    <row r="47" spans="2:4" ht="14.4" customHeight="1" x14ac:dyDescent="0.25">
      <c r="B47" s="453"/>
      <c r="C47" s="441" t="s">
        <v>107</v>
      </c>
      <c r="D47" s="441"/>
    </row>
    <row r="48" spans="2:4" ht="14.4" customHeight="1" x14ac:dyDescent="0.25">
      <c r="B48" s="440" t="s">
        <v>140</v>
      </c>
      <c r="C48" s="441" t="s">
        <v>141</v>
      </c>
      <c r="D48" s="441"/>
    </row>
    <row r="49" spans="2:4" ht="14.4" customHeight="1" x14ac:dyDescent="0.25">
      <c r="B49" s="440"/>
      <c r="C49" s="441" t="s">
        <v>142</v>
      </c>
      <c r="D49" s="441"/>
    </row>
    <row r="50" spans="2:4" ht="14.4" customHeight="1" x14ac:dyDescent="0.25">
      <c r="B50" s="278" t="s">
        <v>38</v>
      </c>
      <c r="C50" s="441" t="s">
        <v>143</v>
      </c>
      <c r="D50" s="441"/>
    </row>
    <row r="51" spans="2:4" ht="14.4" customHeight="1" x14ac:dyDescent="0.25">
      <c r="B51" s="278" t="s">
        <v>105</v>
      </c>
      <c r="C51" s="441" t="s">
        <v>144</v>
      </c>
      <c r="D51" s="441"/>
    </row>
    <row r="52" spans="2:4" ht="14.4" customHeight="1" x14ac:dyDescent="0.25">
      <c r="B52" s="278" t="s">
        <v>145</v>
      </c>
      <c r="C52" s="441" t="s">
        <v>146</v>
      </c>
      <c r="D52" s="441"/>
    </row>
    <row r="53" spans="2:4" ht="14.4" customHeight="1" x14ac:dyDescent="0.25">
      <c r="B53" s="279" t="s">
        <v>41</v>
      </c>
      <c r="C53" s="441" t="s">
        <v>147</v>
      </c>
      <c r="D53" s="441"/>
    </row>
    <row r="54" spans="2:4" x14ac:dyDescent="0.3">
      <c r="B54" s="273" t="s">
        <v>127</v>
      </c>
      <c r="C54" s="273"/>
      <c r="D54" s="273"/>
    </row>
    <row r="55" spans="2:4" s="274" customFormat="1" ht="14.4" customHeight="1" x14ac:dyDescent="0.25">
      <c r="B55" s="450" t="s">
        <v>136</v>
      </c>
      <c r="C55" s="450"/>
      <c r="D55" s="450"/>
    </row>
    <row r="56" spans="2:4" ht="27.6" customHeight="1" x14ac:dyDescent="0.25">
      <c r="B56" s="450" t="s">
        <v>148</v>
      </c>
      <c r="C56" s="450"/>
      <c r="D56" s="450"/>
    </row>
    <row r="57" spans="2:4" s="274" customFormat="1" x14ac:dyDescent="0.25">
      <c r="B57" s="275"/>
      <c r="C57" s="275"/>
      <c r="D57" s="275"/>
    </row>
    <row r="58" spans="2:4" x14ac:dyDescent="0.25">
      <c r="B58" s="277"/>
      <c r="C58" s="277"/>
      <c r="D58" s="277"/>
    </row>
    <row r="59" spans="2:4" ht="14.4" customHeight="1" x14ac:dyDescent="0.25">
      <c r="B59" s="451" t="s">
        <v>44</v>
      </c>
      <c r="C59" s="451"/>
      <c r="D59" s="451"/>
    </row>
    <row r="60" spans="2:4" ht="14.4" customHeight="1" x14ac:dyDescent="0.25">
      <c r="B60" s="442" t="s">
        <v>149</v>
      </c>
      <c r="C60" s="447" t="s">
        <v>150</v>
      </c>
      <c r="D60" s="447"/>
    </row>
    <row r="61" spans="2:4" ht="14.4" customHeight="1" x14ac:dyDescent="0.25">
      <c r="B61" s="442"/>
      <c r="C61" s="449" t="s">
        <v>151</v>
      </c>
      <c r="D61" s="449"/>
    </row>
    <row r="62" spans="2:4" ht="14.4" customHeight="1" x14ac:dyDescent="0.25">
      <c r="B62" s="442"/>
      <c r="C62" s="449" t="s">
        <v>152</v>
      </c>
      <c r="D62" s="449"/>
    </row>
    <row r="63" spans="2:4" ht="14.4" customHeight="1" x14ac:dyDescent="0.25">
      <c r="B63" s="442"/>
      <c r="C63" s="448" t="s">
        <v>153</v>
      </c>
      <c r="D63" s="448"/>
    </row>
    <row r="64" spans="2:4" ht="14.4" customHeight="1" x14ac:dyDescent="0.25">
      <c r="B64" s="442" t="s">
        <v>154</v>
      </c>
      <c r="C64" s="447" t="s">
        <v>155</v>
      </c>
      <c r="D64" s="447"/>
    </row>
    <row r="65" spans="2:6" ht="63.6" customHeight="1" x14ac:dyDescent="0.25">
      <c r="B65" s="442"/>
      <c r="C65" s="449" t="s">
        <v>151</v>
      </c>
      <c r="D65" s="449"/>
    </row>
    <row r="66" spans="2:6" ht="14.4" customHeight="1" x14ac:dyDescent="0.25">
      <c r="B66" s="442"/>
      <c r="C66" s="449" t="s">
        <v>152</v>
      </c>
      <c r="D66" s="449"/>
    </row>
    <row r="67" spans="2:6" ht="14.4" customHeight="1" x14ac:dyDescent="0.25">
      <c r="B67" s="442"/>
      <c r="C67" s="448" t="s">
        <v>156</v>
      </c>
      <c r="D67" s="448"/>
    </row>
    <row r="68" spans="2:6" ht="14.4" customHeight="1" x14ac:dyDescent="0.25">
      <c r="B68" s="446" t="s">
        <v>47</v>
      </c>
      <c r="C68" s="447" t="s">
        <v>157</v>
      </c>
      <c r="D68" s="447"/>
    </row>
    <row r="69" spans="2:6" ht="14.4" customHeight="1" x14ac:dyDescent="0.25">
      <c r="B69" s="446"/>
      <c r="C69" s="448" t="s">
        <v>158</v>
      </c>
      <c r="D69" s="448"/>
    </row>
    <row r="70" spans="2:6" ht="64.2" customHeight="1" x14ac:dyDescent="0.25">
      <c r="B70" s="442" t="s">
        <v>159</v>
      </c>
      <c r="C70" s="447" t="s">
        <v>160</v>
      </c>
      <c r="D70" s="447"/>
    </row>
    <row r="71" spans="2:6" ht="14.4" customHeight="1" x14ac:dyDescent="0.25">
      <c r="B71" s="442"/>
      <c r="C71" s="448" t="s">
        <v>161</v>
      </c>
      <c r="D71" s="448"/>
    </row>
    <row r="72" spans="2:6" ht="14.4" customHeight="1" x14ac:dyDescent="0.25">
      <c r="B72" s="442" t="s">
        <v>162</v>
      </c>
      <c r="C72" s="443" t="s">
        <v>163</v>
      </c>
      <c r="D72" s="443"/>
    </row>
    <row r="73" spans="2:6" ht="14.4" customHeight="1" x14ac:dyDescent="0.25">
      <c r="B73" s="442"/>
      <c r="C73" s="443" t="s">
        <v>164</v>
      </c>
      <c r="D73" s="443"/>
    </row>
    <row r="74" spans="2:6" ht="61.95" customHeight="1" x14ac:dyDescent="0.25">
      <c r="B74" s="444" t="s">
        <v>165</v>
      </c>
      <c r="C74" s="444"/>
      <c r="D74" s="444"/>
    </row>
    <row r="75" spans="2:6" x14ac:dyDescent="0.25">
      <c r="B75" s="277"/>
      <c r="C75" s="277"/>
      <c r="D75" s="277"/>
    </row>
    <row r="76" spans="2:6" s="274" customFormat="1" x14ac:dyDescent="0.25">
      <c r="B76" s="275"/>
      <c r="C76" s="275"/>
      <c r="D76" s="275"/>
    </row>
    <row r="77" spans="2:6" ht="14.4" customHeight="1" x14ac:dyDescent="0.25">
      <c r="B77" s="445" t="s">
        <v>59</v>
      </c>
      <c r="C77" s="445"/>
      <c r="D77" s="445"/>
    </row>
    <row r="78" spans="2:6" ht="14.4" customHeight="1" x14ac:dyDescent="0.25">
      <c r="B78" s="278" t="s">
        <v>99</v>
      </c>
      <c r="C78" s="441" t="s">
        <v>166</v>
      </c>
      <c r="D78" s="441"/>
    </row>
    <row r="79" spans="2:6" ht="14.4" customHeight="1" x14ac:dyDescent="0.25">
      <c r="B79" s="440" t="s">
        <v>31</v>
      </c>
      <c r="C79" s="441" t="s">
        <v>103</v>
      </c>
      <c r="D79" s="441"/>
      <c r="E79" s="274"/>
      <c r="F79" s="274"/>
    </row>
    <row r="80" spans="2:6" ht="14.4" customHeight="1" x14ac:dyDescent="0.25">
      <c r="B80" s="440"/>
      <c r="C80" s="441" t="s">
        <v>131</v>
      </c>
      <c r="D80" s="441"/>
      <c r="E80" s="274"/>
      <c r="F80" s="274"/>
    </row>
    <row r="81" spans="2:6" ht="14.4" customHeight="1" x14ac:dyDescent="0.25">
      <c r="B81" s="440"/>
      <c r="C81" s="441" t="s">
        <v>106</v>
      </c>
      <c r="D81" s="441"/>
      <c r="E81" s="274"/>
      <c r="F81" s="274"/>
    </row>
    <row r="82" spans="2:6" ht="14.4" customHeight="1" x14ac:dyDescent="0.25">
      <c r="B82" s="440"/>
      <c r="C82" s="441" t="s">
        <v>107</v>
      </c>
      <c r="D82" s="441"/>
    </row>
    <row r="83" spans="2:6" ht="14.4" customHeight="1" x14ac:dyDescent="0.25">
      <c r="B83" s="440" t="s">
        <v>61</v>
      </c>
      <c r="C83" s="441" t="s">
        <v>167</v>
      </c>
      <c r="D83" s="441"/>
    </row>
    <row r="84" spans="2:6" ht="14.4" customHeight="1" x14ac:dyDescent="0.25">
      <c r="B84" s="440"/>
      <c r="C84" s="441" t="s">
        <v>168</v>
      </c>
      <c r="D84" s="441"/>
    </row>
    <row r="85" spans="2:6" ht="14.4" customHeight="1" x14ac:dyDescent="0.25">
      <c r="B85" s="440"/>
      <c r="C85" s="441" t="s">
        <v>169</v>
      </c>
      <c r="D85" s="441"/>
    </row>
    <row r="86" spans="2:6" ht="14.4" customHeight="1" x14ac:dyDescent="0.25">
      <c r="B86" s="440" t="s">
        <v>62</v>
      </c>
      <c r="C86" s="441" t="s">
        <v>170</v>
      </c>
      <c r="D86" s="441"/>
    </row>
    <row r="87" spans="2:6" ht="14.4" customHeight="1" x14ac:dyDescent="0.25">
      <c r="B87" s="440"/>
      <c r="C87" s="441" t="s">
        <v>171</v>
      </c>
      <c r="D87" s="441"/>
    </row>
    <row r="88" spans="2:6" ht="14.4" customHeight="1" x14ac:dyDescent="0.25">
      <c r="B88" s="440"/>
      <c r="C88" s="441" t="s">
        <v>172</v>
      </c>
      <c r="D88" s="441"/>
    </row>
    <row r="89" spans="2:6" ht="14.4" customHeight="1" x14ac:dyDescent="0.25">
      <c r="B89" s="440" t="s">
        <v>37</v>
      </c>
      <c r="C89" s="441" t="s">
        <v>173</v>
      </c>
      <c r="D89" s="441"/>
    </row>
    <row r="90" spans="2:6" ht="14.4" customHeight="1" x14ac:dyDescent="0.25">
      <c r="B90" s="440"/>
      <c r="C90" s="441" t="s">
        <v>174</v>
      </c>
      <c r="D90" s="441"/>
    </row>
    <row r="91" spans="2:6" ht="14.4" customHeight="1" x14ac:dyDescent="0.25">
      <c r="B91" s="440"/>
      <c r="C91" s="441" t="s">
        <v>175</v>
      </c>
      <c r="D91" s="441"/>
    </row>
    <row r="92" spans="2:6" ht="14.4" customHeight="1" x14ac:dyDescent="0.25">
      <c r="B92" s="440"/>
      <c r="C92" s="441" t="s">
        <v>176</v>
      </c>
      <c r="D92" s="441"/>
    </row>
    <row r="93" spans="2:6" x14ac:dyDescent="0.25">
      <c r="B93" s="277"/>
      <c r="C93" s="277"/>
      <c r="D93" s="277"/>
    </row>
    <row r="94" spans="2:6" s="274" customFormat="1" x14ac:dyDescent="0.25">
      <c r="B94" s="275"/>
      <c r="C94" s="275"/>
      <c r="D94" s="275"/>
    </row>
    <row r="95" spans="2:6" ht="14.4" customHeight="1" x14ac:dyDescent="0.25">
      <c r="B95" s="280" t="s">
        <v>177</v>
      </c>
      <c r="C95" s="436" t="s">
        <v>178</v>
      </c>
      <c r="D95" s="436"/>
    </row>
    <row r="96" spans="2:6" ht="14.4" customHeight="1" x14ac:dyDescent="0.25">
      <c r="B96" s="437" t="s">
        <v>98</v>
      </c>
      <c r="C96" s="438" t="s">
        <v>305</v>
      </c>
      <c r="D96" s="438"/>
    </row>
    <row r="97" spans="2:4" ht="14.4" customHeight="1" x14ac:dyDescent="0.25">
      <c r="B97" s="437"/>
      <c r="C97" s="439" t="s">
        <v>306</v>
      </c>
      <c r="D97" s="439"/>
    </row>
    <row r="98" spans="2:4" ht="14.4" customHeight="1" x14ac:dyDescent="0.25">
      <c r="B98" s="268" t="s">
        <v>129</v>
      </c>
      <c r="C98" s="434" t="s">
        <v>179</v>
      </c>
      <c r="D98" s="434"/>
    </row>
    <row r="99" spans="2:4" ht="28.95" customHeight="1" x14ac:dyDescent="0.25">
      <c r="B99" s="268" t="s">
        <v>138</v>
      </c>
      <c r="C99" s="434" t="s">
        <v>179</v>
      </c>
      <c r="D99" s="434"/>
    </row>
    <row r="100" spans="2:4" ht="14.4" customHeight="1" x14ac:dyDescent="0.25">
      <c r="B100" s="268" t="s">
        <v>44</v>
      </c>
      <c r="C100" s="434" t="s">
        <v>179</v>
      </c>
      <c r="D100" s="434"/>
    </row>
    <row r="101" spans="2:4" ht="14.4" customHeight="1" x14ac:dyDescent="0.25">
      <c r="B101" s="268" t="s">
        <v>59</v>
      </c>
      <c r="C101" s="434" t="s">
        <v>179</v>
      </c>
      <c r="D101" s="434"/>
    </row>
    <row r="102" spans="2:4" ht="14.4" customHeight="1" x14ac:dyDescent="0.25">
      <c r="B102" s="268" t="s">
        <v>65</v>
      </c>
      <c r="C102" s="434" t="s">
        <v>180</v>
      </c>
      <c r="D102" s="434"/>
    </row>
    <row r="103" spans="2:4" ht="31.2" customHeight="1" x14ac:dyDescent="0.25">
      <c r="B103" s="435" t="s">
        <v>181</v>
      </c>
      <c r="C103" s="435"/>
      <c r="D103" s="435"/>
    </row>
  </sheetData>
  <sheetProtection algorithmName="SHA-512" hashValue="mhl3+aqp7wRwtjb/lNG3MaxjHl+mpi/epml/H6iw+GpWlcKIv2Fo6hc4GV0YHsjq+aYveS0HG06ERq/jhjZuhA==" saltValue="KwQbqzd+CV5nx72IW5myYg==" spinCount="100000" sheet="1" objects="1" scenarios="1" formatColumns="0" formatRows="0"/>
  <mergeCells count="92">
    <mergeCell ref="B3:D3"/>
    <mergeCell ref="B4:C4"/>
    <mergeCell ref="B6:B9"/>
    <mergeCell ref="D6:D9"/>
    <mergeCell ref="B10:B13"/>
    <mergeCell ref="D10:D13"/>
    <mergeCell ref="B14:B19"/>
    <mergeCell ref="D14:D19"/>
    <mergeCell ref="B20:B22"/>
    <mergeCell ref="D20:D22"/>
    <mergeCell ref="B24:D24"/>
    <mergeCell ref="B27:D27"/>
    <mergeCell ref="C28:D28"/>
    <mergeCell ref="B29:B32"/>
    <mergeCell ref="C29:D29"/>
    <mergeCell ref="C30:D30"/>
    <mergeCell ref="C31:D31"/>
    <mergeCell ref="C32:D32"/>
    <mergeCell ref="B33:B36"/>
    <mergeCell ref="C33:D33"/>
    <mergeCell ref="C34:D34"/>
    <mergeCell ref="C35:D35"/>
    <mergeCell ref="C36:D36"/>
    <mergeCell ref="B38:D38"/>
    <mergeCell ref="B39:D39"/>
    <mergeCell ref="B42:D42"/>
    <mergeCell ref="C43:D43"/>
    <mergeCell ref="B44:B47"/>
    <mergeCell ref="C44:D44"/>
    <mergeCell ref="C45:D45"/>
    <mergeCell ref="C46:D46"/>
    <mergeCell ref="C47:D47"/>
    <mergeCell ref="B48:B49"/>
    <mergeCell ref="C48:D48"/>
    <mergeCell ref="C49:D49"/>
    <mergeCell ref="C50:D50"/>
    <mergeCell ref="C51:D51"/>
    <mergeCell ref="C52:D52"/>
    <mergeCell ref="C53:D53"/>
    <mergeCell ref="B55:D55"/>
    <mergeCell ref="B56:D56"/>
    <mergeCell ref="B59:D59"/>
    <mergeCell ref="B60:B63"/>
    <mergeCell ref="C60:D60"/>
    <mergeCell ref="C61:D61"/>
    <mergeCell ref="C62:D62"/>
    <mergeCell ref="C63:D63"/>
    <mergeCell ref="B64:B67"/>
    <mergeCell ref="C64:D64"/>
    <mergeCell ref="C65:D65"/>
    <mergeCell ref="C66:D66"/>
    <mergeCell ref="C67:D67"/>
    <mergeCell ref="B68:B69"/>
    <mergeCell ref="C68:D68"/>
    <mergeCell ref="C69:D69"/>
    <mergeCell ref="B70:B71"/>
    <mergeCell ref="C70:D70"/>
    <mergeCell ref="C71:D71"/>
    <mergeCell ref="B72:B73"/>
    <mergeCell ref="C72:D72"/>
    <mergeCell ref="C73:D73"/>
    <mergeCell ref="B74:D74"/>
    <mergeCell ref="B77:D77"/>
    <mergeCell ref="C78:D78"/>
    <mergeCell ref="B79:B82"/>
    <mergeCell ref="C79:D79"/>
    <mergeCell ref="C80:D80"/>
    <mergeCell ref="C81:D81"/>
    <mergeCell ref="C82:D82"/>
    <mergeCell ref="B83:B85"/>
    <mergeCell ref="C83:D83"/>
    <mergeCell ref="C84:D84"/>
    <mergeCell ref="C85:D85"/>
    <mergeCell ref="B86:B88"/>
    <mergeCell ref="C86:D86"/>
    <mergeCell ref="C87:D87"/>
    <mergeCell ref="C88:D88"/>
    <mergeCell ref="B89:B92"/>
    <mergeCell ref="C89:D89"/>
    <mergeCell ref="C90:D90"/>
    <mergeCell ref="C91:D91"/>
    <mergeCell ref="C92:D92"/>
    <mergeCell ref="C95:D95"/>
    <mergeCell ref="B96:B97"/>
    <mergeCell ref="C96:D96"/>
    <mergeCell ref="C97:D97"/>
    <mergeCell ref="C98:D98"/>
    <mergeCell ref="C99:D99"/>
    <mergeCell ref="C100:D100"/>
    <mergeCell ref="C101:D101"/>
    <mergeCell ref="C102:D102"/>
    <mergeCell ref="B103:D103"/>
  </mergeCells>
  <pageMargins left="0.7" right="0.7" top="0.75" bottom="0.75" header="0.51180555555555496" footer="0.51180555555555496"/>
  <pageSetup paperSize="9" scale="65"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MK33"/>
  <sheetViews>
    <sheetView showZeros="0" zoomScaleNormal="100" workbookViewId="0">
      <selection sqref="A1:B1"/>
    </sheetView>
  </sheetViews>
  <sheetFormatPr defaultColWidth="8.88671875" defaultRowHeight="13.2" x14ac:dyDescent="0.25"/>
  <cols>
    <col min="1" max="1" width="1.44140625" style="281" customWidth="1"/>
    <col min="2" max="2" width="11.33203125" style="281" customWidth="1"/>
    <col min="3" max="4" width="8" style="281" customWidth="1"/>
    <col min="5" max="5" width="19.5546875" style="281" customWidth="1"/>
    <col min="6" max="6" width="0.6640625" style="281" customWidth="1"/>
    <col min="7" max="7" width="10.109375" style="281" customWidth="1"/>
    <col min="8" max="8" width="0.6640625" style="281" customWidth="1"/>
    <col min="9" max="9" width="10.109375" style="281" customWidth="1"/>
    <col min="10" max="10" width="0.6640625" style="281" customWidth="1"/>
    <col min="11" max="11" width="10.109375" style="281" customWidth="1"/>
    <col min="12" max="12" width="0.6640625" style="281" customWidth="1"/>
    <col min="13" max="13" width="10.109375" style="281" customWidth="1"/>
    <col min="14" max="14" width="0.6640625" style="281" customWidth="1"/>
    <col min="15" max="15" width="10.109375" style="281" hidden="1" customWidth="1"/>
    <col min="16" max="16" width="0.6640625" style="281" hidden="1" customWidth="1"/>
    <col min="17" max="17" width="10.109375" style="281" hidden="1" customWidth="1"/>
    <col min="18" max="18" width="0.6640625" style="281" hidden="1" customWidth="1"/>
    <col min="19" max="19" width="10.109375" style="281" hidden="1" customWidth="1"/>
    <col min="20" max="20" width="0.6640625" style="281" hidden="1" customWidth="1"/>
    <col min="21" max="21" width="10.109375" style="281" customWidth="1"/>
    <col min="22" max="22" width="0.6640625" style="281" customWidth="1"/>
    <col min="23" max="24" width="10.109375" style="281" customWidth="1"/>
    <col min="25" max="1025" width="8.88671875" style="281"/>
  </cols>
  <sheetData>
    <row r="1" spans="1:106" s="149" customFormat="1" ht="12" x14ac:dyDescent="0.25">
      <c r="A1" s="463"/>
      <c r="B1" s="463"/>
      <c r="C1" s="165"/>
      <c r="D1" s="165"/>
      <c r="E1" s="282"/>
      <c r="F1" s="283"/>
      <c r="G1" s="165"/>
      <c r="H1" s="284"/>
      <c r="I1" s="158"/>
      <c r="J1" s="285"/>
      <c r="K1" s="158"/>
      <c r="L1" s="158"/>
      <c r="M1" s="158"/>
      <c r="N1" s="284"/>
      <c r="O1" s="158"/>
      <c r="P1" s="285"/>
      <c r="Q1" s="158"/>
      <c r="R1" s="158"/>
      <c r="S1" s="158"/>
      <c r="T1" s="158"/>
      <c r="U1" s="158"/>
      <c r="V1" s="158"/>
      <c r="W1" s="158"/>
      <c r="X1" s="286"/>
      <c r="Y1" s="156"/>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row>
    <row r="2" spans="1:106" s="293" customFormat="1" ht="10.199999999999999" x14ac:dyDescent="0.2">
      <c r="A2" s="287"/>
      <c r="B2" s="288" t="s">
        <v>0</v>
      </c>
      <c r="C2" s="464" t="str">
        <f>'Budget de l''accord'!C2</f>
        <v>ONG int. ABC</v>
      </c>
      <c r="D2" s="464"/>
      <c r="E2" s="464"/>
      <c r="F2" s="289"/>
      <c r="G2" s="290"/>
      <c r="H2" s="290"/>
      <c r="I2" s="290"/>
      <c r="J2" s="290"/>
      <c r="K2" s="290"/>
      <c r="L2" s="290"/>
      <c r="M2" s="290"/>
      <c r="N2" s="290"/>
      <c r="O2" s="290"/>
      <c r="P2" s="290"/>
      <c r="Q2" s="290"/>
      <c r="R2" s="290"/>
      <c r="S2" s="290"/>
      <c r="T2" s="290"/>
      <c r="U2" s="290"/>
      <c r="V2" s="290"/>
      <c r="W2" s="290"/>
      <c r="X2" s="291"/>
      <c r="Y2" s="287"/>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row>
    <row r="3" spans="1:106" s="293" customFormat="1" ht="11.4" customHeight="1" x14ac:dyDescent="0.2">
      <c r="A3" s="287"/>
      <c r="B3" s="465" t="s">
        <v>2</v>
      </c>
      <c r="C3" s="294"/>
      <c r="D3" s="295" t="s">
        <v>3</v>
      </c>
      <c r="E3" s="296">
        <f>'Budget de l''accord'!E3</f>
        <v>0</v>
      </c>
      <c r="F3" s="289"/>
      <c r="G3" s="297"/>
      <c r="H3" s="297"/>
      <c r="I3" s="287"/>
      <c r="J3" s="287"/>
      <c r="K3" s="287"/>
      <c r="L3" s="287"/>
      <c r="M3" s="287"/>
      <c r="N3" s="297"/>
      <c r="O3" s="287"/>
      <c r="P3" s="287"/>
      <c r="Q3" s="287"/>
      <c r="R3" s="287"/>
      <c r="S3" s="287"/>
      <c r="T3" s="287"/>
      <c r="U3" s="287"/>
      <c r="V3" s="287"/>
      <c r="W3" s="287"/>
      <c r="X3" s="287"/>
      <c r="Y3" s="287"/>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row>
    <row r="4" spans="1:106" s="293" customFormat="1" ht="11.4" customHeight="1" x14ac:dyDescent="0.2">
      <c r="A4" s="287"/>
      <c r="B4" s="465"/>
      <c r="C4" s="298"/>
      <c r="D4" s="299" t="s">
        <v>4</v>
      </c>
      <c r="E4" s="300">
        <f>'Budget de l''accord'!E4</f>
        <v>0</v>
      </c>
      <c r="F4" s="289"/>
      <c r="G4" s="297"/>
      <c r="H4" s="297"/>
      <c r="I4" s="287"/>
      <c r="J4" s="287"/>
      <c r="K4" s="287"/>
      <c r="L4" s="287"/>
      <c r="M4" s="287"/>
      <c r="N4" s="297"/>
      <c r="O4" s="287"/>
      <c r="P4" s="287"/>
      <c r="Q4" s="287"/>
      <c r="R4" s="287"/>
      <c r="S4" s="287"/>
      <c r="T4" s="287"/>
      <c r="U4" s="287"/>
      <c r="V4" s="287"/>
      <c r="W4" s="287"/>
      <c r="X4" s="287"/>
      <c r="Y4" s="287"/>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row>
    <row r="5" spans="1:106" s="293" customFormat="1" ht="11.4" customHeight="1" x14ac:dyDescent="0.2">
      <c r="A5" s="287"/>
      <c r="B5" s="465"/>
      <c r="C5" s="301"/>
      <c r="D5" s="302" t="s">
        <v>5</v>
      </c>
      <c r="E5" s="303">
        <f>'Budget de l''accord'!E5</f>
        <v>0</v>
      </c>
      <c r="F5" s="289"/>
      <c r="G5" s="297"/>
      <c r="H5" s="297"/>
      <c r="I5" s="287"/>
      <c r="J5" s="287"/>
      <c r="K5" s="287"/>
      <c r="L5" s="287"/>
      <c r="M5" s="287"/>
      <c r="N5" s="297"/>
      <c r="O5" s="287"/>
      <c r="P5" s="287"/>
      <c r="Q5" s="287"/>
      <c r="R5" s="287"/>
      <c r="S5" s="287"/>
      <c r="T5" s="287"/>
      <c r="U5" s="287"/>
      <c r="V5" s="287"/>
      <c r="W5" s="287"/>
      <c r="X5" s="287"/>
      <c r="Y5" s="287"/>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row>
    <row r="6" spans="1:106" s="149" customFormat="1" ht="11.4" customHeight="1" x14ac:dyDescent="0.2">
      <c r="A6" s="156"/>
      <c r="B6" s="304"/>
      <c r="C6" s="305"/>
      <c r="D6" s="305"/>
      <c r="E6" s="306"/>
      <c r="F6" s="283"/>
      <c r="G6" s="165"/>
      <c r="H6" s="165"/>
      <c r="I6" s="156"/>
      <c r="J6" s="156"/>
      <c r="K6" s="156"/>
      <c r="L6" s="156"/>
      <c r="M6" s="156"/>
      <c r="N6" s="165"/>
      <c r="O6" s="156"/>
      <c r="P6" s="156"/>
      <c r="Q6" s="156"/>
      <c r="R6" s="156"/>
      <c r="S6" s="156"/>
      <c r="T6" s="156"/>
      <c r="U6" s="156"/>
      <c r="V6" s="156"/>
      <c r="W6" s="156"/>
      <c r="X6" s="156"/>
      <c r="Y6" s="156"/>
      <c r="Z6" s="292"/>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row>
    <row r="7" spans="1:106" s="149" customFormat="1" ht="17.399999999999999" x14ac:dyDescent="0.2">
      <c r="A7" s="156"/>
      <c r="B7" s="307" t="s">
        <v>182</v>
      </c>
      <c r="C7" s="308"/>
      <c r="D7" s="308"/>
      <c r="E7" s="309"/>
      <c r="F7" s="283"/>
      <c r="G7" s="165"/>
      <c r="H7" s="165"/>
      <c r="I7" s="156"/>
      <c r="J7" s="156"/>
      <c r="K7" s="156"/>
      <c r="L7" s="156"/>
      <c r="M7" s="156"/>
      <c r="N7" s="165"/>
      <c r="O7" s="156"/>
      <c r="P7" s="156"/>
      <c r="Q7" s="156"/>
      <c r="R7" s="156"/>
      <c r="S7" s="156"/>
      <c r="T7" s="156"/>
      <c r="U7" s="156"/>
      <c r="V7" s="156"/>
      <c r="W7" s="156"/>
      <c r="X7" s="156"/>
      <c r="Y7" s="156"/>
      <c r="Z7" s="292"/>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148"/>
      <c r="DB7" s="148"/>
    </row>
    <row r="8" spans="1:106" s="149" customFormat="1" ht="11.4" customHeight="1" x14ac:dyDescent="0.2">
      <c r="A8" s="156"/>
      <c r="B8" s="307"/>
      <c r="C8" s="308"/>
      <c r="D8" s="308"/>
      <c r="E8" s="309"/>
      <c r="F8" s="283"/>
      <c r="G8" s="165"/>
      <c r="H8" s="165"/>
      <c r="I8" s="156"/>
      <c r="J8" s="156"/>
      <c r="K8" s="156"/>
      <c r="L8" s="156"/>
      <c r="M8" s="156"/>
      <c r="N8" s="165"/>
      <c r="O8" s="156"/>
      <c r="P8" s="156"/>
      <c r="Q8" s="156"/>
      <c r="R8" s="156"/>
      <c r="S8" s="156"/>
      <c r="T8" s="156"/>
      <c r="U8" s="156"/>
      <c r="V8" s="156"/>
      <c r="W8" s="156"/>
      <c r="X8" s="156"/>
      <c r="Y8" s="156"/>
      <c r="Z8" s="292"/>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row>
    <row r="9" spans="1:106" s="149" customFormat="1" ht="11.4" customHeight="1" x14ac:dyDescent="0.2">
      <c r="A9" s="156"/>
      <c r="B9" s="310"/>
      <c r="C9" s="308"/>
      <c r="D9" s="308"/>
      <c r="E9" s="309"/>
      <c r="F9" s="283"/>
      <c r="G9" s="165"/>
      <c r="H9" s="165"/>
      <c r="I9" s="156"/>
      <c r="J9" s="156"/>
      <c r="K9" s="156"/>
      <c r="L9" s="156"/>
      <c r="M9" s="156"/>
      <c r="N9" s="165"/>
      <c r="O9" s="156"/>
      <c r="P9" s="156"/>
      <c r="Q9" s="156"/>
      <c r="R9" s="156"/>
      <c r="S9" s="156"/>
      <c r="T9" s="156"/>
      <c r="U9" s="156"/>
      <c r="V9" s="156"/>
      <c r="W9" s="156"/>
      <c r="X9" s="156"/>
      <c r="Y9" s="156"/>
      <c r="Z9" s="292"/>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row>
    <row r="10" spans="1:106" s="149" customFormat="1" ht="11.4" customHeight="1" x14ac:dyDescent="0.2">
      <c r="A10" s="156"/>
      <c r="B10" s="311"/>
      <c r="C10" s="312"/>
      <c r="D10" s="312"/>
      <c r="E10" s="313"/>
      <c r="F10" s="314"/>
      <c r="G10" s="466" t="s">
        <v>6</v>
      </c>
      <c r="H10" s="466"/>
      <c r="I10" s="466"/>
      <c r="J10" s="466"/>
      <c r="K10" s="466"/>
      <c r="L10" s="466"/>
      <c r="M10" s="466"/>
      <c r="N10" s="466"/>
      <c r="O10" s="466"/>
      <c r="P10" s="466"/>
      <c r="Q10" s="466"/>
      <c r="R10" s="466"/>
      <c r="S10" s="466"/>
      <c r="T10" s="466"/>
      <c r="U10" s="466"/>
      <c r="V10" s="316"/>
      <c r="W10" s="156"/>
      <c r="X10" s="156"/>
      <c r="Y10" s="156"/>
      <c r="Z10" s="292"/>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row>
    <row r="11" spans="1:106" s="149" customFormat="1" ht="24" x14ac:dyDescent="0.2">
      <c r="A11" s="317"/>
      <c r="B11" s="311"/>
      <c r="C11" s="312"/>
      <c r="D11" s="312"/>
      <c r="E11" s="313"/>
      <c r="F11" s="316"/>
      <c r="G11" s="315" t="str">
        <f>'Budget de l''accord'!H6</f>
        <v>Activité 1</v>
      </c>
      <c r="H11" s="318"/>
      <c r="I11" s="315" t="str">
        <f>'Budget de l''accord'!J6</f>
        <v>Activité 2</v>
      </c>
      <c r="J11" s="318"/>
      <c r="K11" s="315" t="str">
        <f>'Budget de l''accord'!L6</f>
        <v>Activité 3</v>
      </c>
      <c r="L11" s="316"/>
      <c r="M11" s="315" t="str">
        <f>'Budget de l''accord'!N6</f>
        <v>Activité 4</v>
      </c>
      <c r="N11" s="318"/>
      <c r="O11" s="315" t="str">
        <f>'Budget de l''accord'!P6</f>
        <v>Activité 5</v>
      </c>
      <c r="P11" s="318"/>
      <c r="Q11" s="315" t="str">
        <f>'Budget de l''accord'!R6</f>
        <v>Activité 6</v>
      </c>
      <c r="R11" s="316"/>
      <c r="S11" s="315" t="str">
        <f>'Budget de l''accord'!T6</f>
        <v>Activité 7</v>
      </c>
      <c r="T11" s="316"/>
      <c r="U11" s="315" t="s">
        <v>14</v>
      </c>
      <c r="V11" s="316"/>
      <c r="W11" s="319" t="s">
        <v>15</v>
      </c>
      <c r="X11" s="320" t="s">
        <v>16</v>
      </c>
      <c r="Y11" s="156"/>
      <c r="Z11" s="292"/>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row>
    <row r="12" spans="1:106" ht="4.2" customHeight="1" x14ac:dyDescent="0.25">
      <c r="A12" s="321"/>
      <c r="B12" s="321"/>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292"/>
    </row>
    <row r="13" spans="1:106" s="148" customFormat="1" ht="12" x14ac:dyDescent="0.2">
      <c r="A13" s="156"/>
      <c r="B13" s="322"/>
      <c r="C13" s="323"/>
      <c r="D13" s="323"/>
      <c r="E13" s="324" t="s">
        <v>183</v>
      </c>
      <c r="F13" s="317"/>
      <c r="G13" s="325" t="str">
        <f>'Budget de l''accord'!H13</f>
        <v>$</v>
      </c>
      <c r="H13" s="291"/>
      <c r="I13" s="325" t="str">
        <f>'Budget de l''accord'!J13</f>
        <v>$</v>
      </c>
      <c r="J13" s="291"/>
      <c r="K13" s="325" t="str">
        <f>'Budget de l''accord'!L13</f>
        <v>$</v>
      </c>
      <c r="L13" s="291"/>
      <c r="M13" s="325" t="str">
        <f>'Budget de l''accord'!N13</f>
        <v>$</v>
      </c>
      <c r="N13" s="291"/>
      <c r="O13" s="325" t="str">
        <f>'Budget de l''accord'!P13</f>
        <v>$</v>
      </c>
      <c r="P13" s="291"/>
      <c r="Q13" s="325" t="str">
        <f>'Budget de l''accord'!R13</f>
        <v>$</v>
      </c>
      <c r="R13" s="291"/>
      <c r="S13" s="325" t="str">
        <f>'Budget de l''accord'!T13</f>
        <v>$</v>
      </c>
      <c r="T13" s="291"/>
      <c r="U13" s="325" t="str">
        <f>'Budget de l''accord'!V13</f>
        <v>$</v>
      </c>
      <c r="V13" s="291"/>
      <c r="W13" s="325" t="str">
        <f>'Budget de l''accord'!X13</f>
        <v>$</v>
      </c>
      <c r="X13" s="325" t="str">
        <f>'Budget de l''accord'!Y13</f>
        <v>$</v>
      </c>
      <c r="Y13" s="156"/>
      <c r="Z13" s="292"/>
    </row>
    <row r="14" spans="1:106" ht="4.2" customHeight="1" x14ac:dyDescent="0.25">
      <c r="A14" s="321"/>
      <c r="B14" s="321"/>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292"/>
    </row>
    <row r="15" spans="1:106" s="149" customFormat="1" ht="39.6" customHeight="1" x14ac:dyDescent="0.25">
      <c r="A15" s="321"/>
      <c r="B15" s="467" t="s">
        <v>184</v>
      </c>
      <c r="C15" s="467"/>
      <c r="D15" s="467"/>
      <c r="E15" s="467"/>
      <c r="F15" s="156"/>
      <c r="G15" s="326"/>
      <c r="H15" s="327"/>
      <c r="I15" s="326"/>
      <c r="J15" s="327"/>
      <c r="K15" s="326"/>
      <c r="L15" s="327"/>
      <c r="M15" s="326"/>
      <c r="N15" s="327"/>
      <c r="O15" s="326"/>
      <c r="P15" s="327"/>
      <c r="Q15" s="326"/>
      <c r="R15" s="327"/>
      <c r="S15" s="326"/>
      <c r="T15" s="327"/>
      <c r="U15" s="328">
        <f>M15+K15+I15+G15+O15+Q15+S15</f>
        <v>0</v>
      </c>
      <c r="V15" s="327"/>
      <c r="W15" s="326"/>
      <c r="X15" s="328">
        <f>W15+U15</f>
        <v>0</v>
      </c>
      <c r="Y15" s="156"/>
      <c r="Z15" s="292"/>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148"/>
      <c r="BU15" s="148"/>
      <c r="BV15" s="148"/>
      <c r="BW15" s="148"/>
      <c r="BX15" s="148"/>
      <c r="BY15" s="148"/>
      <c r="BZ15" s="148"/>
      <c r="CA15" s="148"/>
      <c r="CB15" s="148"/>
      <c r="CC15" s="148"/>
      <c r="CD15" s="148"/>
      <c r="CE15" s="148"/>
      <c r="CF15" s="148"/>
      <c r="CG15" s="148"/>
      <c r="CH15" s="148"/>
      <c r="CI15" s="148"/>
      <c r="CJ15" s="148"/>
      <c r="CK15" s="148"/>
      <c r="CL15" s="148"/>
      <c r="CM15" s="148"/>
      <c r="CN15" s="148"/>
      <c r="CO15" s="148"/>
      <c r="CP15" s="148"/>
      <c r="CQ15" s="148"/>
      <c r="CR15" s="148"/>
      <c r="CS15" s="148"/>
      <c r="CT15" s="148"/>
      <c r="CU15" s="148"/>
      <c r="CV15" s="148"/>
      <c r="CW15" s="148"/>
      <c r="CX15" s="148"/>
      <c r="CY15" s="148"/>
      <c r="CZ15" s="148"/>
      <c r="DA15" s="148"/>
      <c r="DB15" s="148"/>
    </row>
    <row r="16" spans="1:106" ht="3.6" customHeight="1" x14ac:dyDescent="0.25">
      <c r="A16" s="321"/>
      <c r="B16" s="329"/>
      <c r="C16" s="329"/>
      <c r="D16" s="329"/>
      <c r="E16" s="330"/>
      <c r="F16" s="321"/>
      <c r="G16" s="321"/>
      <c r="H16" s="321"/>
      <c r="I16" s="321"/>
      <c r="J16" s="321"/>
      <c r="K16" s="321"/>
      <c r="L16" s="321"/>
      <c r="M16" s="321"/>
      <c r="N16" s="321"/>
      <c r="O16" s="321"/>
      <c r="P16" s="321"/>
      <c r="Q16" s="321"/>
      <c r="R16" s="321"/>
      <c r="S16" s="321"/>
      <c r="T16" s="321"/>
      <c r="U16" s="321"/>
      <c r="V16" s="321"/>
      <c r="W16" s="321"/>
      <c r="X16" s="321"/>
      <c r="Y16" s="321"/>
    </row>
    <row r="17" spans="1:106" ht="23.4" customHeight="1" x14ac:dyDescent="0.25">
      <c r="A17" s="321"/>
      <c r="B17" s="458" t="s">
        <v>185</v>
      </c>
      <c r="C17" s="458"/>
      <c r="D17" s="458"/>
      <c r="E17" s="458"/>
      <c r="F17" s="321"/>
      <c r="G17" s="331">
        <f>IF(OR(G15=0,G32=0),0,G15/G32)</f>
        <v>0</v>
      </c>
      <c r="H17" s="321"/>
      <c r="I17" s="331">
        <f>IF(OR(I15=0,I32=0),0,I15/I32)</f>
        <v>0</v>
      </c>
      <c r="J17" s="321"/>
      <c r="K17" s="331">
        <f>IF(OR(K15=0,K32=0),0,K15/K32)</f>
        <v>0</v>
      </c>
      <c r="L17" s="321"/>
      <c r="M17" s="331">
        <f>IF(OR(M15=0,M32=0),0,M15/M32)</f>
        <v>0</v>
      </c>
      <c r="N17" s="321"/>
      <c r="O17" s="331">
        <f>IF(OR(O15=0,O32=0),0,O15/O32)</f>
        <v>0</v>
      </c>
      <c r="P17" s="321"/>
      <c r="Q17" s="331">
        <f>IF(OR(Q15=0,Q32=0),0,Q15/Q32)</f>
        <v>0</v>
      </c>
      <c r="R17" s="321"/>
      <c r="S17" s="331">
        <f>IF(OR(S15=0,S32=0),0,S15/S32)</f>
        <v>0</v>
      </c>
      <c r="T17" s="321"/>
      <c r="U17" s="331">
        <f>IF(OR(U15=0,U32=0),0,U15/U32)</f>
        <v>0</v>
      </c>
      <c r="V17" s="321"/>
      <c r="W17" s="331">
        <f>IF(OR(W15=0,W32=0),0,W15/W32)</f>
        <v>0</v>
      </c>
      <c r="X17" s="331">
        <f>IF(OR(X15=0,X32=0),0,X15/X32)</f>
        <v>0</v>
      </c>
      <c r="Y17" s="321"/>
    </row>
    <row r="18" spans="1:106" x14ac:dyDescent="0.25">
      <c r="A18" s="321"/>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row>
    <row r="19" spans="1:106" hidden="1" x14ac:dyDescent="0.25">
      <c r="A19" s="321"/>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row>
    <row r="20" spans="1:106" hidden="1" x14ac:dyDescent="0.25">
      <c r="A20" s="321"/>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row>
    <row r="21" spans="1:106" hidden="1" x14ac:dyDescent="0.25">
      <c r="A21" s="321"/>
      <c r="B21" s="321"/>
      <c r="C21" s="321"/>
      <c r="D21" s="321"/>
      <c r="E21" s="321"/>
      <c r="F21" s="321"/>
      <c r="G21" s="321"/>
      <c r="H21" s="321"/>
      <c r="I21" s="321"/>
      <c r="J21" s="321"/>
      <c r="K21" s="321"/>
      <c r="L21" s="321"/>
      <c r="M21" s="321"/>
      <c r="N21" s="321"/>
      <c r="O21" s="321"/>
      <c r="P21" s="321"/>
      <c r="Q21" s="321"/>
      <c r="R21" s="321"/>
      <c r="S21" s="321"/>
      <c r="T21" s="321"/>
      <c r="U21" s="321"/>
      <c r="V21" s="321"/>
      <c r="W21" s="321"/>
      <c r="X21" s="321"/>
      <c r="Y21" s="321"/>
    </row>
    <row r="22" spans="1:106" x14ac:dyDescent="0.25">
      <c r="A22" s="321"/>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row>
    <row r="23" spans="1:106" x14ac:dyDescent="0.25">
      <c r="A23" s="321"/>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321"/>
    </row>
    <row r="24" spans="1:106" x14ac:dyDescent="0.25">
      <c r="A24" s="321"/>
      <c r="B24" s="332" t="s">
        <v>186</v>
      </c>
      <c r="C24" s="321"/>
      <c r="D24" s="321"/>
      <c r="E24" s="321"/>
      <c r="F24" s="321"/>
      <c r="G24" s="321"/>
      <c r="H24" s="321"/>
      <c r="I24" s="321"/>
      <c r="J24" s="321"/>
      <c r="K24" s="321"/>
      <c r="L24" s="321"/>
      <c r="M24" s="321"/>
      <c r="N24" s="321"/>
      <c r="O24" s="321"/>
      <c r="P24" s="321"/>
      <c r="Q24" s="321"/>
      <c r="R24" s="321"/>
      <c r="S24" s="321"/>
      <c r="T24" s="321"/>
      <c r="U24" s="321"/>
      <c r="V24" s="321"/>
      <c r="W24" s="321"/>
      <c r="X24" s="321"/>
      <c r="Y24" s="321"/>
    </row>
    <row r="25" spans="1:106" ht="3.6" customHeight="1" x14ac:dyDescent="0.25">
      <c r="A25" s="321"/>
      <c r="B25" s="321"/>
      <c r="C25" s="321"/>
      <c r="D25" s="321"/>
      <c r="E25" s="324"/>
      <c r="F25" s="321"/>
      <c r="G25" s="321"/>
      <c r="H25" s="321"/>
      <c r="I25" s="321"/>
      <c r="J25" s="321"/>
      <c r="K25" s="321"/>
      <c r="L25" s="321"/>
      <c r="M25" s="321"/>
      <c r="N25" s="321"/>
      <c r="O25" s="321"/>
      <c r="P25" s="321"/>
      <c r="Q25" s="321"/>
      <c r="R25" s="321"/>
      <c r="S25" s="321"/>
      <c r="T25" s="321"/>
      <c r="U25" s="321"/>
      <c r="V25" s="321"/>
      <c r="W25" s="321"/>
      <c r="X25" s="321"/>
      <c r="Y25" s="321"/>
    </row>
    <row r="26" spans="1:106" s="293" customFormat="1" ht="10.199999999999999" x14ac:dyDescent="0.2">
      <c r="A26" s="287"/>
      <c r="B26" s="459" t="s">
        <v>187</v>
      </c>
      <c r="C26" s="459"/>
      <c r="D26" s="459"/>
      <c r="E26" s="459"/>
      <c r="F26" s="459"/>
      <c r="G26" s="333">
        <f>'Budget de l''accord'!H24</f>
        <v>0</v>
      </c>
      <c r="H26" s="334"/>
      <c r="I26" s="335">
        <f>'Budget de l''accord'!J24</f>
        <v>0</v>
      </c>
      <c r="J26" s="334"/>
      <c r="K26" s="335">
        <f>'Budget de l''accord'!L24</f>
        <v>0</v>
      </c>
      <c r="L26" s="334"/>
      <c r="M26" s="335">
        <f>'Budget de l''accord'!N24</f>
        <v>0</v>
      </c>
      <c r="N26" s="334"/>
      <c r="O26" s="335">
        <f>'Budget de l''accord'!P24</f>
        <v>0</v>
      </c>
      <c r="P26" s="334"/>
      <c r="Q26" s="335">
        <f>'Budget de l''accord'!R24</f>
        <v>0</v>
      </c>
      <c r="R26" s="334"/>
      <c r="S26" s="335">
        <f>'Budget de l''accord'!T24</f>
        <v>0</v>
      </c>
      <c r="T26" s="334"/>
      <c r="U26" s="335">
        <f>'Budget de l''accord'!V24</f>
        <v>0</v>
      </c>
      <c r="V26" s="334"/>
      <c r="W26" s="335">
        <f>'Budget de l''accord'!X24</f>
        <v>0</v>
      </c>
      <c r="X26" s="335">
        <f>'Budget de l''accord'!Y24</f>
        <v>0</v>
      </c>
      <c r="Y26" s="287"/>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c r="CY26" s="292"/>
      <c r="CZ26" s="292"/>
      <c r="DA26" s="292"/>
      <c r="DB26" s="292"/>
    </row>
    <row r="27" spans="1:106" s="293" customFormat="1" ht="10.199999999999999" x14ac:dyDescent="0.2">
      <c r="A27" s="287"/>
      <c r="B27" s="460" t="s">
        <v>188</v>
      </c>
      <c r="C27" s="460"/>
      <c r="D27" s="460"/>
      <c r="E27" s="460"/>
      <c r="F27" s="460"/>
      <c r="G27" s="336">
        <f>'Budget de l''accord'!H33</f>
        <v>0</v>
      </c>
      <c r="H27" s="334"/>
      <c r="I27" s="337">
        <f>'Budget de l''accord'!J33</f>
        <v>0</v>
      </c>
      <c r="J27" s="334"/>
      <c r="K27" s="337">
        <f>'Budget de l''accord'!L33</f>
        <v>0</v>
      </c>
      <c r="L27" s="334"/>
      <c r="M27" s="337">
        <f>'Budget de l''accord'!N33</f>
        <v>0</v>
      </c>
      <c r="N27" s="334"/>
      <c r="O27" s="337">
        <f>'Budget de l''accord'!P33</f>
        <v>0</v>
      </c>
      <c r="P27" s="334"/>
      <c r="Q27" s="337">
        <f>'Budget de l''accord'!R33</f>
        <v>0</v>
      </c>
      <c r="R27" s="334"/>
      <c r="S27" s="337">
        <f>'Budget de l''accord'!T33</f>
        <v>0</v>
      </c>
      <c r="T27" s="334"/>
      <c r="U27" s="337">
        <f>'Budget de l''accord'!V33</f>
        <v>0</v>
      </c>
      <c r="V27" s="334"/>
      <c r="W27" s="337">
        <f>'Budget de l''accord'!X33</f>
        <v>0</v>
      </c>
      <c r="X27" s="337">
        <f>'Budget de l''accord'!Y33</f>
        <v>0</v>
      </c>
      <c r="Y27" s="287"/>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c r="CY27" s="292"/>
      <c r="CZ27" s="292"/>
      <c r="DA27" s="292"/>
      <c r="DB27" s="292"/>
    </row>
    <row r="28" spans="1:106" s="293" customFormat="1" ht="21" customHeight="1" x14ac:dyDescent="0.2">
      <c r="A28" s="287"/>
      <c r="B28" s="461" t="s">
        <v>189</v>
      </c>
      <c r="C28" s="461"/>
      <c r="D28" s="461"/>
      <c r="E28" s="461"/>
      <c r="F28" s="461"/>
      <c r="G28" s="336">
        <f>'Budget de l''accord'!H45</f>
        <v>0</v>
      </c>
      <c r="H28" s="334"/>
      <c r="I28" s="337">
        <f>'Budget de l''accord'!J45</f>
        <v>0</v>
      </c>
      <c r="J28" s="334"/>
      <c r="K28" s="337">
        <f>'Budget de l''accord'!L45</f>
        <v>0</v>
      </c>
      <c r="L28" s="334"/>
      <c r="M28" s="337">
        <f>'Budget de l''accord'!N45</f>
        <v>0</v>
      </c>
      <c r="N28" s="334"/>
      <c r="O28" s="337">
        <f>'Budget de l''accord'!P45</f>
        <v>0</v>
      </c>
      <c r="P28" s="334"/>
      <c r="Q28" s="337">
        <f>'Budget de l''accord'!R45</f>
        <v>0</v>
      </c>
      <c r="R28" s="334"/>
      <c r="S28" s="337">
        <f>'Budget de l''accord'!T45</f>
        <v>0</v>
      </c>
      <c r="T28" s="334"/>
      <c r="U28" s="337">
        <f>'Budget de l''accord'!V45</f>
        <v>0</v>
      </c>
      <c r="V28" s="334"/>
      <c r="W28" s="337">
        <f>'Budget de l''accord'!X45</f>
        <v>0</v>
      </c>
      <c r="X28" s="337">
        <f>'Budget de l''accord'!Y45</f>
        <v>0</v>
      </c>
      <c r="Y28" s="287"/>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c r="BT28" s="292"/>
      <c r="BU28" s="292"/>
      <c r="BV28" s="292"/>
      <c r="BW28" s="292"/>
      <c r="BX28" s="292"/>
      <c r="BY28" s="292"/>
      <c r="BZ28" s="292"/>
      <c r="CA28" s="292"/>
      <c r="CB28" s="292"/>
      <c r="CC28" s="292"/>
      <c r="CD28" s="292"/>
      <c r="CE28" s="292"/>
      <c r="CF28" s="292"/>
      <c r="CG28" s="292"/>
      <c r="CH28" s="292"/>
      <c r="CI28" s="292"/>
      <c r="CJ28" s="292"/>
      <c r="CK28" s="292"/>
      <c r="CL28" s="292"/>
      <c r="CM28" s="292"/>
      <c r="CN28" s="292"/>
      <c r="CO28" s="292"/>
      <c r="CP28" s="292"/>
      <c r="CQ28" s="292"/>
      <c r="CR28" s="292"/>
      <c r="CS28" s="292"/>
      <c r="CT28" s="292"/>
      <c r="CU28" s="292"/>
      <c r="CV28" s="292"/>
      <c r="CW28" s="292"/>
      <c r="CX28" s="292"/>
      <c r="CY28" s="292"/>
      <c r="CZ28" s="292"/>
      <c r="DA28" s="292"/>
      <c r="DB28" s="292"/>
    </row>
    <row r="29" spans="1:106" s="293" customFormat="1" ht="10.199999999999999" x14ac:dyDescent="0.2">
      <c r="A29" s="287"/>
      <c r="B29" s="462" t="s">
        <v>190</v>
      </c>
      <c r="C29" s="462"/>
      <c r="D29" s="462"/>
      <c r="E29" s="462"/>
      <c r="F29" s="462"/>
      <c r="G29" s="338">
        <f>'Budget de l''accord'!H54</f>
        <v>0</v>
      </c>
      <c r="H29" s="334"/>
      <c r="I29" s="339">
        <f>'Budget de l''accord'!J54</f>
        <v>0</v>
      </c>
      <c r="J29" s="334"/>
      <c r="K29" s="339">
        <f>'Budget de l''accord'!L54</f>
        <v>0</v>
      </c>
      <c r="L29" s="334"/>
      <c r="M29" s="339">
        <f>'Budget de l''accord'!N54</f>
        <v>0</v>
      </c>
      <c r="N29" s="334"/>
      <c r="O29" s="339">
        <f>'Budget de l''accord'!P54</f>
        <v>0</v>
      </c>
      <c r="P29" s="334"/>
      <c r="Q29" s="339">
        <f>'Budget de l''accord'!R54</f>
        <v>0</v>
      </c>
      <c r="R29" s="334"/>
      <c r="S29" s="339">
        <f>'Budget de l''accord'!T54</f>
        <v>0</v>
      </c>
      <c r="T29" s="334"/>
      <c r="U29" s="339">
        <f>'Budget de l''accord'!V54</f>
        <v>0</v>
      </c>
      <c r="V29" s="334"/>
      <c r="W29" s="339">
        <f>'Budget de l''accord'!X54</f>
        <v>0</v>
      </c>
      <c r="X29" s="339">
        <f>'Budget de l''accord'!Y54</f>
        <v>0</v>
      </c>
      <c r="Y29" s="287"/>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row>
    <row r="30" spans="1:106" s="293" customFormat="1" ht="10.199999999999999" x14ac:dyDescent="0.2">
      <c r="A30" s="287"/>
      <c r="B30" s="456" t="s">
        <v>191</v>
      </c>
      <c r="C30" s="456"/>
      <c r="D30" s="456"/>
      <c r="E30" s="456"/>
      <c r="F30" s="456"/>
      <c r="G30" s="340">
        <f>SUM(G26:G29)</f>
        <v>0</v>
      </c>
      <c r="H30" s="341"/>
      <c r="I30" s="342">
        <f>SUM(I26:I29)</f>
        <v>0</v>
      </c>
      <c r="J30" s="341"/>
      <c r="K30" s="342">
        <f>SUM(K26:K29)</f>
        <v>0</v>
      </c>
      <c r="L30" s="341"/>
      <c r="M30" s="342">
        <f>SUM(M26:M29)</f>
        <v>0</v>
      </c>
      <c r="N30" s="341"/>
      <c r="O30" s="342">
        <f>SUM(O26:O29)</f>
        <v>0</v>
      </c>
      <c r="P30" s="341"/>
      <c r="Q30" s="342">
        <f>SUM(Q26:Q29)</f>
        <v>0</v>
      </c>
      <c r="R30" s="341"/>
      <c r="S30" s="342">
        <f>SUM(S26:S29)</f>
        <v>0</v>
      </c>
      <c r="T30" s="341"/>
      <c r="U30" s="342">
        <f>SUM(U26:U29)</f>
        <v>0</v>
      </c>
      <c r="V30" s="341"/>
      <c r="W30" s="342">
        <f>SUM(W26:W29)</f>
        <v>0</v>
      </c>
      <c r="X30" s="342">
        <f>SUM(X26:X29)</f>
        <v>0</v>
      </c>
      <c r="Y30" s="287"/>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c r="BN30" s="292"/>
      <c r="BO30" s="292"/>
      <c r="BP30" s="292"/>
      <c r="BQ30" s="292"/>
      <c r="BR30" s="292"/>
      <c r="BS30" s="292"/>
      <c r="BT30" s="292"/>
      <c r="BU30" s="292"/>
      <c r="BV30" s="292"/>
      <c r="BW30" s="292"/>
      <c r="BX30" s="292"/>
      <c r="BY30" s="292"/>
      <c r="BZ30" s="292"/>
      <c r="CA30" s="292"/>
      <c r="CB30" s="292"/>
      <c r="CC30" s="292"/>
      <c r="CD30" s="292"/>
      <c r="CE30" s="292"/>
      <c r="CF30" s="292"/>
      <c r="CG30" s="292"/>
      <c r="CH30" s="292"/>
      <c r="CI30" s="292"/>
      <c r="CJ30" s="292"/>
      <c r="CK30" s="292"/>
      <c r="CL30" s="292"/>
      <c r="CM30" s="292"/>
      <c r="CN30" s="292"/>
      <c r="CO30" s="292"/>
      <c r="CP30" s="292"/>
      <c r="CQ30" s="292"/>
      <c r="CR30" s="292"/>
      <c r="CS30" s="292"/>
      <c r="CT30" s="292"/>
      <c r="CU30" s="292"/>
      <c r="CV30" s="292"/>
      <c r="CW30" s="292"/>
      <c r="CX30" s="292"/>
      <c r="CY30" s="292"/>
      <c r="CZ30" s="292"/>
      <c r="DA30" s="292"/>
      <c r="DB30" s="292"/>
    </row>
    <row r="31" spans="1:106" s="293" customFormat="1" ht="10.199999999999999" x14ac:dyDescent="0.2">
      <c r="A31" s="287"/>
      <c r="B31" s="457" t="s">
        <v>192</v>
      </c>
      <c r="C31" s="457"/>
      <c r="D31" s="457"/>
      <c r="E31" s="457"/>
      <c r="F31" s="457"/>
      <c r="G31" s="343">
        <f>'Budget de l''accord'!H70</f>
        <v>0</v>
      </c>
      <c r="H31" s="334"/>
      <c r="I31" s="344">
        <f>'Budget de l''accord'!J70</f>
        <v>0</v>
      </c>
      <c r="J31" s="334"/>
      <c r="K31" s="344">
        <f>'Budget de l''accord'!L70</f>
        <v>0</v>
      </c>
      <c r="L31" s="334"/>
      <c r="M31" s="344">
        <f>'Budget de l''accord'!N70</f>
        <v>0</v>
      </c>
      <c r="N31" s="334"/>
      <c r="O31" s="344">
        <f>'Budget de l''accord'!P70</f>
        <v>0</v>
      </c>
      <c r="P31" s="334"/>
      <c r="Q31" s="344">
        <f>'Budget de l''accord'!R70</f>
        <v>0</v>
      </c>
      <c r="R31" s="334"/>
      <c r="S31" s="344">
        <f>'Budget de l''accord'!T70</f>
        <v>0</v>
      </c>
      <c r="T31" s="334"/>
      <c r="U31" s="344">
        <f>'Budget de l''accord'!V70</f>
        <v>0</v>
      </c>
      <c r="V31" s="334"/>
      <c r="W31" s="344">
        <f>'Budget de l''accord'!X70</f>
        <v>0</v>
      </c>
      <c r="X31" s="344">
        <f>'Budget de l''accord'!Y70</f>
        <v>0</v>
      </c>
      <c r="Y31" s="287"/>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S31" s="292"/>
      <c r="BT31" s="292"/>
      <c r="BU31" s="292"/>
      <c r="BV31" s="292"/>
      <c r="BW31" s="292"/>
      <c r="BX31" s="292"/>
      <c r="BY31" s="292"/>
      <c r="BZ31" s="292"/>
      <c r="CA31" s="292"/>
      <c r="CB31" s="292"/>
      <c r="CC31" s="292"/>
      <c r="CD31" s="292"/>
      <c r="CE31" s="292"/>
      <c r="CF31" s="292"/>
      <c r="CG31" s="292"/>
      <c r="CH31" s="292"/>
      <c r="CI31" s="292"/>
      <c r="CJ31" s="292"/>
      <c r="CK31" s="292"/>
      <c r="CL31" s="292"/>
      <c r="CM31" s="292"/>
      <c r="CN31" s="292"/>
      <c r="CO31" s="292"/>
      <c r="CP31" s="292"/>
      <c r="CQ31" s="292"/>
      <c r="CR31" s="292"/>
      <c r="CS31" s="292"/>
      <c r="CT31" s="292"/>
      <c r="CU31" s="292"/>
      <c r="CV31" s="292"/>
      <c r="CW31" s="292"/>
      <c r="CX31" s="292"/>
      <c r="CY31" s="292"/>
      <c r="CZ31" s="292"/>
      <c r="DA31" s="292"/>
      <c r="DB31" s="292"/>
    </row>
    <row r="32" spans="1:106" s="293" customFormat="1" ht="10.199999999999999" x14ac:dyDescent="0.2">
      <c r="A32" s="287"/>
      <c r="B32" s="456" t="s">
        <v>193</v>
      </c>
      <c r="C32" s="456"/>
      <c r="D32" s="456"/>
      <c r="E32" s="456"/>
      <c r="F32" s="456"/>
      <c r="G32" s="340">
        <f>G31+G30</f>
        <v>0</v>
      </c>
      <c r="H32" s="341"/>
      <c r="I32" s="342">
        <f>I31+I30</f>
        <v>0</v>
      </c>
      <c r="J32" s="341"/>
      <c r="K32" s="342">
        <f>K31+K30</f>
        <v>0</v>
      </c>
      <c r="L32" s="341"/>
      <c r="M32" s="342">
        <f>M31+M30</f>
        <v>0</v>
      </c>
      <c r="N32" s="341"/>
      <c r="O32" s="342">
        <f>O31+O30</f>
        <v>0</v>
      </c>
      <c r="P32" s="341"/>
      <c r="Q32" s="342">
        <f>Q31+Q30</f>
        <v>0</v>
      </c>
      <c r="R32" s="341"/>
      <c r="S32" s="342">
        <f>S31+S30</f>
        <v>0</v>
      </c>
      <c r="T32" s="341"/>
      <c r="U32" s="342">
        <f>U31+U30</f>
        <v>0</v>
      </c>
      <c r="V32" s="341"/>
      <c r="W32" s="342">
        <f>W31+W30</f>
        <v>0</v>
      </c>
      <c r="X32" s="342">
        <f>X31+X30</f>
        <v>0</v>
      </c>
      <c r="Y32" s="287"/>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c r="CQ32" s="292"/>
      <c r="CR32" s="292"/>
      <c r="CS32" s="292"/>
      <c r="CT32" s="292"/>
      <c r="CU32" s="292"/>
      <c r="CV32" s="292"/>
      <c r="CW32" s="292"/>
      <c r="CX32" s="292"/>
      <c r="CY32" s="292"/>
      <c r="CZ32" s="292"/>
      <c r="DA32" s="292"/>
      <c r="DB32" s="292"/>
    </row>
    <row r="33" spans="1:25" x14ac:dyDescent="0.25">
      <c r="A33" s="321"/>
      <c r="B33" s="321"/>
      <c r="C33" s="321"/>
      <c r="D33" s="321"/>
      <c r="E33" s="321"/>
      <c r="F33" s="321"/>
      <c r="G33" s="321"/>
      <c r="H33" s="321"/>
      <c r="I33" s="321"/>
      <c r="J33" s="321"/>
      <c r="K33" s="321"/>
      <c r="L33" s="321"/>
      <c r="M33" s="321"/>
      <c r="N33" s="321"/>
      <c r="O33" s="321"/>
      <c r="P33" s="321"/>
      <c r="Q33" s="321"/>
      <c r="R33" s="321"/>
      <c r="S33" s="321"/>
      <c r="T33" s="321"/>
      <c r="U33" s="321"/>
      <c r="V33" s="321"/>
      <c r="W33" s="321"/>
      <c r="X33" s="321"/>
      <c r="Y33" s="321"/>
    </row>
  </sheetData>
  <sheetProtection algorithmName="SHA-512" hashValue="EY90aHHua8GzppAKzXNmyhBOnWYNZ3ed81YqXrdIL+8LxctVUO3Xv6fXGle7C9PM9CnVkEV9nsJHFWh214Jx3Q==" saltValue="BbNLO2/4KSuPNIaZbv2Myw==" spinCount="100000" sheet="1" formatColumns="0" formatRows="0"/>
  <protectedRanges>
    <protectedRange sqref="G15 I15 K15 M15 O15 Q15 S15 W15" name="Range9"/>
  </protectedRanges>
  <mergeCells count="13">
    <mergeCell ref="A1:B1"/>
    <mergeCell ref="C2:E2"/>
    <mergeCell ref="B3:B5"/>
    <mergeCell ref="G10:U10"/>
    <mergeCell ref="B15:E15"/>
    <mergeCell ref="B30:F30"/>
    <mergeCell ref="B31:F31"/>
    <mergeCell ref="B32:F32"/>
    <mergeCell ref="B17:E17"/>
    <mergeCell ref="B26:F26"/>
    <mergeCell ref="B27:F27"/>
    <mergeCell ref="B28:F28"/>
    <mergeCell ref="B29:F29"/>
  </mergeCells>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499984740745262"/>
  </sheetPr>
  <dimension ref="A1:AMK46"/>
  <sheetViews>
    <sheetView showZeros="0" zoomScale="90" zoomScaleNormal="90" workbookViewId="0">
      <pane xSplit="7" ySplit="5" topLeftCell="H6" activePane="bottomRight" state="frozen"/>
      <selection activeCell="L45" sqref="L45"/>
      <selection pane="topRight" activeCell="L45" sqref="L45"/>
      <selection pane="bottomLeft" activeCell="L45" sqref="L45"/>
      <selection pane="bottomRight" activeCell="H6" sqref="H6"/>
    </sheetView>
  </sheetViews>
  <sheetFormatPr defaultColWidth="8.88671875" defaultRowHeight="13.2" x14ac:dyDescent="0.25"/>
  <cols>
    <col min="1" max="1" width="2.109375" style="281" customWidth="1"/>
    <col min="2" max="6" width="8.88671875" style="281"/>
    <col min="7" max="7" width="5.6640625" style="281" customWidth="1"/>
    <col min="8" max="8" width="12.33203125" style="281" customWidth="1"/>
    <col min="9" max="9" width="1" style="281" customWidth="1"/>
    <col min="10" max="10" width="12.33203125" style="281" customWidth="1"/>
    <col min="11" max="11" width="1" style="281" customWidth="1"/>
    <col min="12" max="12" width="12.33203125" style="281" customWidth="1"/>
    <col min="13" max="13" width="1" style="281" customWidth="1"/>
    <col min="14" max="14" width="12.33203125" style="281" customWidth="1"/>
    <col min="15" max="15" width="1" style="281" customWidth="1"/>
    <col min="16" max="16" width="12.33203125" style="281" hidden="1" customWidth="1"/>
    <col min="17" max="17" width="1" style="281" hidden="1" customWidth="1"/>
    <col min="18" max="18" width="12.33203125" style="281" hidden="1" customWidth="1"/>
    <col min="19" max="19" width="1" style="281" hidden="1" customWidth="1"/>
    <col min="20" max="20" width="12.33203125" style="281" hidden="1" customWidth="1"/>
    <col min="21" max="21" width="1" style="281" hidden="1" customWidth="1"/>
    <col min="22" max="22" width="14.109375" style="281" customWidth="1"/>
    <col min="23" max="23" width="1" style="281" customWidth="1"/>
    <col min="24" max="24" width="82.44140625" style="281" customWidth="1"/>
    <col min="25" max="1025" width="8.88671875" style="281"/>
  </cols>
  <sheetData>
    <row r="1" spans="1:41" ht="15.6" x14ac:dyDescent="0.3">
      <c r="A1" s="345" t="s">
        <v>194</v>
      </c>
      <c r="B1" s="345"/>
      <c r="C1" s="321"/>
      <c r="D1" s="321"/>
      <c r="E1" s="321"/>
      <c r="F1" s="321"/>
      <c r="G1" s="321"/>
      <c r="H1" s="321"/>
      <c r="I1" s="321"/>
      <c r="J1" s="321"/>
      <c r="K1" s="321"/>
      <c r="L1" s="321"/>
      <c r="M1" s="321"/>
      <c r="N1" s="321"/>
      <c r="O1" s="321"/>
      <c r="P1" s="321"/>
      <c r="Q1" s="321"/>
      <c r="R1" s="321"/>
      <c r="S1" s="321"/>
      <c r="T1" s="321"/>
      <c r="U1" s="321"/>
      <c r="V1" s="321"/>
      <c r="W1" s="321"/>
      <c r="X1" s="321"/>
      <c r="Y1" s="321"/>
    </row>
    <row r="2" spans="1:41" x14ac:dyDescent="0.25">
      <c r="A2" s="321"/>
      <c r="B2" s="321" t="s">
        <v>195</v>
      </c>
      <c r="C2" s="321"/>
      <c r="D2" s="321"/>
      <c r="E2" s="321"/>
      <c r="F2" s="321"/>
      <c r="G2" s="321"/>
      <c r="H2" s="321"/>
      <c r="I2" s="321"/>
      <c r="J2" s="321"/>
      <c r="K2" s="321"/>
      <c r="L2" s="321"/>
      <c r="M2" s="321"/>
      <c r="N2" s="321"/>
      <c r="O2" s="321"/>
      <c r="P2" s="321"/>
      <c r="Q2" s="321"/>
      <c r="R2" s="321"/>
      <c r="S2" s="321"/>
      <c r="T2" s="321"/>
      <c r="U2" s="321"/>
      <c r="V2" s="321"/>
      <c r="W2" s="321"/>
      <c r="X2" s="321"/>
      <c r="Y2" s="321"/>
    </row>
    <row r="3" spans="1:41" x14ac:dyDescent="0.25">
      <c r="A3" s="321"/>
      <c r="B3" s="321"/>
      <c r="C3" s="321"/>
      <c r="D3" s="321"/>
      <c r="E3" s="321"/>
      <c r="F3" s="321"/>
      <c r="G3" s="321"/>
      <c r="H3" s="321"/>
      <c r="I3" s="321"/>
      <c r="J3" s="321"/>
      <c r="K3" s="321"/>
      <c r="L3" s="321"/>
      <c r="M3" s="321"/>
      <c r="N3" s="321"/>
      <c r="O3" s="321"/>
      <c r="P3" s="321"/>
      <c r="Q3" s="321"/>
      <c r="R3" s="321"/>
      <c r="S3" s="321"/>
      <c r="T3" s="321"/>
      <c r="U3" s="321"/>
      <c r="V3" s="321"/>
      <c r="W3" s="321"/>
      <c r="X3" s="321"/>
      <c r="Y3" s="321"/>
    </row>
    <row r="4" spans="1:41" s="148" customFormat="1" x14ac:dyDescent="0.25">
      <c r="A4" s="156"/>
      <c r="B4" s="321"/>
      <c r="C4" s="321"/>
      <c r="D4" s="321"/>
      <c r="E4" s="321"/>
      <c r="F4" s="321"/>
      <c r="G4" s="321"/>
      <c r="H4" s="315" t="str">
        <f>'Budget de l''accord'!H6</f>
        <v>Activité 1</v>
      </c>
      <c r="I4" s="318"/>
      <c r="J4" s="315" t="str">
        <f>'Budget de l''accord'!J6</f>
        <v>Activité 2</v>
      </c>
      <c r="K4" s="318"/>
      <c r="L4" s="315" t="str">
        <f>'Budget de l''accord'!L6</f>
        <v>Activité 3</v>
      </c>
      <c r="M4" s="316"/>
      <c r="N4" s="315" t="str">
        <f>'Budget de l''accord'!N6</f>
        <v>Activité 4</v>
      </c>
      <c r="O4" s="318"/>
      <c r="P4" s="315" t="str">
        <f>'Budget de l''accord'!P6</f>
        <v>Activité 5</v>
      </c>
      <c r="Q4" s="318"/>
      <c r="R4" s="315" t="str">
        <f>'Budget de l''accord'!R6</f>
        <v>Activité 6</v>
      </c>
      <c r="S4" s="316"/>
      <c r="T4" s="315" t="str">
        <f>'Budget de l''accord'!T6</f>
        <v>Activité 7</v>
      </c>
      <c r="U4" s="316"/>
      <c r="V4" s="315" t="s">
        <v>14</v>
      </c>
      <c r="W4" s="156"/>
      <c r="X4" s="156"/>
      <c r="Y4" s="156"/>
    </row>
    <row r="5" spans="1:41" s="148" customFormat="1" ht="11.4" x14ac:dyDescent="0.2">
      <c r="A5" s="156"/>
      <c r="B5" s="165"/>
      <c r="C5" s="165"/>
      <c r="D5" s="165"/>
      <c r="E5" s="165"/>
      <c r="F5" s="165"/>
      <c r="G5" s="156"/>
      <c r="H5" s="156"/>
      <c r="I5" s="327"/>
      <c r="J5" s="156"/>
      <c r="K5" s="327"/>
      <c r="L5" s="156"/>
      <c r="M5" s="327"/>
      <c r="N5" s="156"/>
      <c r="O5" s="156"/>
      <c r="P5" s="156"/>
      <c r="Q5" s="156"/>
      <c r="R5" s="156"/>
      <c r="S5" s="156"/>
      <c r="T5" s="156"/>
      <c r="U5" s="156"/>
      <c r="V5" s="156"/>
      <c r="W5" s="156"/>
      <c r="X5" s="162"/>
      <c r="Y5" s="162"/>
      <c r="Z5" s="260"/>
      <c r="AA5" s="260"/>
      <c r="AB5" s="260"/>
      <c r="AC5" s="260"/>
      <c r="AD5" s="260"/>
      <c r="AE5" s="260"/>
      <c r="AF5" s="260"/>
    </row>
    <row r="6" spans="1:41" s="148" customFormat="1" ht="12" x14ac:dyDescent="0.2">
      <c r="A6" s="156"/>
      <c r="B6" s="468" t="s">
        <v>196</v>
      </c>
      <c r="C6" s="468"/>
      <c r="D6" s="468"/>
      <c r="E6" s="468"/>
      <c r="F6" s="468"/>
      <c r="G6" s="156"/>
      <c r="H6" s="156"/>
      <c r="I6" s="327"/>
      <c r="J6" s="156"/>
      <c r="K6" s="327"/>
      <c r="L6" s="156"/>
      <c r="M6" s="327"/>
      <c r="N6" s="156"/>
      <c r="O6" s="156"/>
      <c r="P6" s="156"/>
      <c r="Q6" s="156"/>
      <c r="R6" s="156"/>
      <c r="S6" s="156"/>
      <c r="T6" s="156"/>
      <c r="U6" s="156"/>
      <c r="V6" s="156"/>
      <c r="W6" s="156"/>
      <c r="X6" s="156"/>
      <c r="Y6" s="156"/>
    </row>
    <row r="7" spans="1:41" s="148" customFormat="1" ht="11.4" x14ac:dyDescent="0.2">
      <c r="A7" s="156"/>
      <c r="B7" s="165" t="s">
        <v>197</v>
      </c>
      <c r="C7" s="165"/>
      <c r="D7" s="165"/>
      <c r="E7" s="165"/>
      <c r="F7" s="165"/>
      <c r="G7" s="156"/>
      <c r="H7" s="346">
        <f>('Budget de l''accord'!H$73+'Budget de l''accord'!H$70)*'Budget de l''accord'!H26</f>
        <v>0</v>
      </c>
      <c r="I7" s="347"/>
      <c r="J7" s="346">
        <f>('Budget de l''accord'!J$73+'Budget de l''accord'!J$70)*'Budget de l''accord'!J26</f>
        <v>0</v>
      </c>
      <c r="K7" s="348"/>
      <c r="L7" s="346">
        <f>('Budget de l''accord'!L$73+'Budget de l''accord'!L$70)*'Budget de l''accord'!L26</f>
        <v>0</v>
      </c>
      <c r="M7" s="348"/>
      <c r="N7" s="346">
        <f>('Budget de l''accord'!N$73+'Budget de l''accord'!N$70)*'Budget de l''accord'!N26</f>
        <v>0</v>
      </c>
      <c r="O7" s="347"/>
      <c r="P7" s="346">
        <f>('Budget de l''accord'!P$73+'Budget de l''accord'!P$70)*'Budget de l''accord'!P26</f>
        <v>0</v>
      </c>
      <c r="Q7" s="347"/>
      <c r="R7" s="346">
        <f>('Budget de l''accord'!R$73+'Budget de l''accord'!R$70)*'Budget de l''accord'!R26</f>
        <v>0</v>
      </c>
      <c r="S7" s="347"/>
      <c r="T7" s="346">
        <f>('Budget de l''accord'!T$73+'Budget de l''accord'!T$70)*'Budget de l''accord'!T26</f>
        <v>0</v>
      </c>
      <c r="U7" s="349"/>
      <c r="V7" s="346">
        <f>SUM(H7:T7)</f>
        <v>0</v>
      </c>
      <c r="W7" s="156"/>
      <c r="X7" s="156" t="s">
        <v>198</v>
      </c>
      <c r="Y7" s="156"/>
      <c r="AG7" s="260"/>
    </row>
    <row r="8" spans="1:41" s="148" customFormat="1" ht="11.4" x14ac:dyDescent="0.2">
      <c r="A8" s="156"/>
      <c r="B8" s="403" t="s">
        <v>199</v>
      </c>
      <c r="C8" s="165"/>
      <c r="D8" s="165"/>
      <c r="E8" s="165"/>
      <c r="F8" s="165"/>
      <c r="G8" s="156"/>
      <c r="H8" s="350">
        <f>'Budget de l''accord'!H15+'Budget de l''accord'!H17+'Budget de l''accord'!H19+'Budget de l''accord'!H20+'Budget de l''accord'!H22</f>
        <v>0</v>
      </c>
      <c r="I8" s="351"/>
      <c r="J8" s="350">
        <f>'Budget de l''accord'!J15+'Budget de l''accord'!J17+'Budget de l''accord'!J19+'Budget de l''accord'!J20+'Budget de l''accord'!J22</f>
        <v>0</v>
      </c>
      <c r="K8" s="352"/>
      <c r="L8" s="350">
        <f>'Budget de l''accord'!L15+'Budget de l''accord'!L17+'Budget de l''accord'!L19+'Budget de l''accord'!L20+'Budget de l''accord'!L22</f>
        <v>0</v>
      </c>
      <c r="M8" s="352"/>
      <c r="N8" s="350">
        <f>'Budget de l''accord'!N15+'Budget de l''accord'!N17+'Budget de l''accord'!N19+'Budget de l''accord'!N20+'Budget de l''accord'!N22</f>
        <v>0</v>
      </c>
      <c r="O8" s="351"/>
      <c r="P8" s="350">
        <f>'Budget de l''accord'!P15+'Budget de l''accord'!P17+'Budget de l''accord'!P19+'Budget de l''accord'!P20+'Budget de l''accord'!P22</f>
        <v>0</v>
      </c>
      <c r="Q8" s="351"/>
      <c r="R8" s="350">
        <f>'Budget de l''accord'!R15+'Budget de l''accord'!R17+'Budget de l''accord'!R19+'Budget de l''accord'!R20+'Budget de l''accord'!R22</f>
        <v>0</v>
      </c>
      <c r="S8" s="351"/>
      <c r="T8" s="350">
        <f>'Budget de l''accord'!T15+'Budget de l''accord'!T17+'Budget de l''accord'!T19+'Budget de l''accord'!T20+'Budget de l''accord'!T22</f>
        <v>0</v>
      </c>
      <c r="U8" s="353"/>
      <c r="V8" s="350">
        <f>SUM(H8:T8)</f>
        <v>0</v>
      </c>
      <c r="W8" s="156"/>
      <c r="X8" s="404" t="s">
        <v>200</v>
      </c>
      <c r="Y8" s="156"/>
      <c r="AG8" s="260"/>
    </row>
    <row r="9" spans="1:41" s="148" customFormat="1" ht="11.4" x14ac:dyDescent="0.2">
      <c r="A9" s="156"/>
      <c r="B9" s="403" t="s">
        <v>201</v>
      </c>
      <c r="C9" s="165"/>
      <c r="D9" s="165"/>
      <c r="E9" s="165"/>
      <c r="F9" s="165"/>
      <c r="G9" s="156"/>
      <c r="H9" s="350">
        <f>'Budget de l''accord'!H16+'Budget de l''accord'!H18+'Budget de l''accord'!H21+'Budget de l''accord'!H23</f>
        <v>0</v>
      </c>
      <c r="I9" s="351"/>
      <c r="J9" s="350">
        <f>'Budget de l''accord'!J16+'Budget de l''accord'!J18+'Budget de l''accord'!J21+'Budget de l''accord'!J23</f>
        <v>0</v>
      </c>
      <c r="K9" s="352"/>
      <c r="L9" s="350">
        <f>'Budget de l''accord'!L16+'Budget de l''accord'!L18+'Budget de l''accord'!L21+'Budget de l''accord'!L23</f>
        <v>0</v>
      </c>
      <c r="M9" s="352"/>
      <c r="N9" s="350">
        <f>'Budget de l''accord'!N16+'Budget de l''accord'!N18+'Budget de l''accord'!N21+'Budget de l''accord'!N23</f>
        <v>0</v>
      </c>
      <c r="O9" s="351"/>
      <c r="P9" s="350">
        <f>'Budget de l''accord'!P16+'Budget de l''accord'!P18+'Budget de l''accord'!P21+'Budget de l''accord'!P23</f>
        <v>0</v>
      </c>
      <c r="Q9" s="351"/>
      <c r="R9" s="350">
        <f>'Budget de l''accord'!R16+'Budget de l''accord'!R18+'Budget de l''accord'!R21+'Budget de l''accord'!R23</f>
        <v>0</v>
      </c>
      <c r="S9" s="351"/>
      <c r="T9" s="350">
        <f>'Budget de l''accord'!T16+'Budget de l''accord'!T18+'Budget de l''accord'!T21+'Budget de l''accord'!T23</f>
        <v>0</v>
      </c>
      <c r="U9" s="353"/>
      <c r="V9" s="350">
        <f>SUM(H9:T9)</f>
        <v>0</v>
      </c>
      <c r="W9" s="156"/>
      <c r="X9" s="404" t="s">
        <v>202</v>
      </c>
      <c r="Y9" s="156"/>
      <c r="AG9" s="260"/>
    </row>
    <row r="10" spans="1:41" s="148" customFormat="1" ht="11.4" x14ac:dyDescent="0.2">
      <c r="A10" s="156"/>
      <c r="B10" s="165" t="s">
        <v>203</v>
      </c>
      <c r="C10" s="165"/>
      <c r="D10" s="165"/>
      <c r="E10" s="165"/>
      <c r="F10" s="165"/>
      <c r="G10" s="156"/>
      <c r="H10" s="354">
        <f>'Budget de l''accord'!H24</f>
        <v>0</v>
      </c>
      <c r="I10" s="347"/>
      <c r="J10" s="354">
        <f>'Budget de l''accord'!J24</f>
        <v>0</v>
      </c>
      <c r="K10" s="348"/>
      <c r="L10" s="354">
        <f>'Budget de l''accord'!L24</f>
        <v>0</v>
      </c>
      <c r="M10" s="348"/>
      <c r="N10" s="354">
        <f>'Budget de l''accord'!N24</f>
        <v>0</v>
      </c>
      <c r="O10" s="347"/>
      <c r="P10" s="354">
        <f>'Budget de l''accord'!P24</f>
        <v>0</v>
      </c>
      <c r="Q10" s="347"/>
      <c r="R10" s="354">
        <f>'Budget de l''accord'!R24</f>
        <v>0</v>
      </c>
      <c r="S10" s="347"/>
      <c r="T10" s="354">
        <f>'Budget de l''accord'!T24</f>
        <v>0</v>
      </c>
      <c r="U10" s="349"/>
      <c r="V10" s="354">
        <f>SUM(H10:T10)</f>
        <v>0</v>
      </c>
      <c r="W10" s="156"/>
      <c r="X10" s="156" t="s">
        <v>204</v>
      </c>
      <c r="Y10" s="156"/>
    </row>
    <row r="11" spans="1:41" s="148" customFormat="1" ht="12" x14ac:dyDescent="0.2">
      <c r="A11" s="156"/>
      <c r="B11" s="355" t="s">
        <v>205</v>
      </c>
      <c r="C11" s="356"/>
      <c r="D11" s="356"/>
      <c r="E11" s="356"/>
      <c r="F11" s="356"/>
      <c r="G11" s="156"/>
      <c r="H11" s="357">
        <f>H10+H7</f>
        <v>0</v>
      </c>
      <c r="I11" s="254"/>
      <c r="J11" s="357">
        <f>J10+J7</f>
        <v>0</v>
      </c>
      <c r="K11" s="254"/>
      <c r="L11" s="357">
        <f>L10+L7</f>
        <v>0</v>
      </c>
      <c r="M11" s="254"/>
      <c r="N11" s="357">
        <f>N10+N7</f>
        <v>0</v>
      </c>
      <c r="O11" s="254"/>
      <c r="P11" s="357">
        <f>P10+P7</f>
        <v>0</v>
      </c>
      <c r="Q11" s="254"/>
      <c r="R11" s="357">
        <f>R10+R7</f>
        <v>0</v>
      </c>
      <c r="S11" s="254"/>
      <c r="T11" s="357">
        <f>T10+T7</f>
        <v>0</v>
      </c>
      <c r="U11" s="254"/>
      <c r="V11" s="357">
        <f>SUM(V7:V9)</f>
        <v>0</v>
      </c>
      <c r="W11" s="156"/>
      <c r="X11" s="162"/>
      <c r="Y11" s="162"/>
      <c r="Z11" s="260"/>
      <c r="AA11" s="260"/>
      <c r="AB11" s="260"/>
      <c r="AC11" s="260"/>
      <c r="AD11" s="260"/>
      <c r="AE11" s="260"/>
      <c r="AF11" s="260"/>
    </row>
    <row r="12" spans="1:41" s="148" customFormat="1" ht="4.95" customHeight="1" x14ac:dyDescent="0.2">
      <c r="A12" s="156"/>
      <c r="B12" s="165"/>
      <c r="C12" s="165"/>
      <c r="D12" s="165"/>
      <c r="E12" s="165"/>
      <c r="F12" s="165"/>
      <c r="G12" s="156"/>
      <c r="H12" s="358"/>
      <c r="I12" s="358"/>
      <c r="J12" s="358"/>
      <c r="K12" s="358"/>
      <c r="L12" s="358"/>
      <c r="M12" s="358"/>
      <c r="N12" s="358"/>
      <c r="O12" s="358"/>
      <c r="P12" s="358"/>
      <c r="Q12" s="358"/>
      <c r="R12" s="358"/>
      <c r="S12" s="358"/>
      <c r="T12" s="358"/>
      <c r="U12" s="358"/>
      <c r="V12" s="358"/>
      <c r="W12" s="156"/>
      <c r="X12" s="162"/>
      <c r="Y12" s="162"/>
      <c r="Z12" s="260"/>
      <c r="AA12" s="260"/>
      <c r="AB12" s="260"/>
      <c r="AC12" s="260"/>
      <c r="AD12" s="260"/>
      <c r="AE12" s="260"/>
      <c r="AF12" s="260"/>
    </row>
    <row r="13" spans="1:41" s="292" customFormat="1" ht="9.6" customHeight="1" x14ac:dyDescent="0.2">
      <c r="A13" s="287"/>
      <c r="B13" s="359" t="s">
        <v>206</v>
      </c>
      <c r="C13" s="360"/>
      <c r="D13" s="360"/>
      <c r="E13" s="360"/>
      <c r="F13" s="361"/>
      <c r="G13" s="362"/>
      <c r="H13" s="363">
        <f>'Budget de l''accord'!H25</f>
        <v>0</v>
      </c>
      <c r="I13" s="363"/>
      <c r="J13" s="363">
        <f>'Budget de l''accord'!J25</f>
        <v>0</v>
      </c>
      <c r="K13" s="363"/>
      <c r="L13" s="363">
        <f>'Budget de l''accord'!L25</f>
        <v>0</v>
      </c>
      <c r="M13" s="363"/>
      <c r="N13" s="363">
        <f>'Budget de l''accord'!N25</f>
        <v>0</v>
      </c>
      <c r="O13" s="363"/>
      <c r="P13" s="363">
        <f>'Budget de l''accord'!P25</f>
        <v>0</v>
      </c>
      <c r="Q13" s="363"/>
      <c r="R13" s="363">
        <f>'Budget de l''accord'!R25</f>
        <v>0</v>
      </c>
      <c r="S13" s="363"/>
      <c r="T13" s="363">
        <f>'Budget de l''accord'!T25</f>
        <v>0</v>
      </c>
      <c r="U13" s="363"/>
      <c r="V13" s="364">
        <f>IFERROR(V8/'Budget de l''accord'!V9,0)</f>
        <v>0</v>
      </c>
      <c r="W13" s="287"/>
      <c r="X13" s="365"/>
      <c r="Y13" s="365"/>
      <c r="Z13" s="366"/>
      <c r="AA13" s="366"/>
      <c r="AB13" s="366"/>
      <c r="AC13" s="366"/>
      <c r="AD13" s="366"/>
      <c r="AE13" s="366"/>
      <c r="AF13" s="366"/>
      <c r="AG13" s="260"/>
      <c r="AH13" s="148"/>
      <c r="AI13" s="148"/>
      <c r="AJ13" s="148"/>
      <c r="AK13" s="148"/>
      <c r="AL13" s="148"/>
      <c r="AM13" s="148"/>
      <c r="AN13" s="148"/>
      <c r="AO13" s="148"/>
    </row>
    <row r="14" spans="1:41" s="148" customFormat="1" ht="11.4" x14ac:dyDescent="0.2">
      <c r="A14" s="156"/>
      <c r="B14" s="165"/>
      <c r="C14" s="165"/>
      <c r="D14" s="165"/>
      <c r="E14" s="165"/>
      <c r="F14" s="165"/>
      <c r="G14" s="156"/>
      <c r="H14" s="358"/>
      <c r="I14" s="358"/>
      <c r="J14" s="358"/>
      <c r="K14" s="358"/>
      <c r="L14" s="358"/>
      <c r="M14" s="358"/>
      <c r="N14" s="358"/>
      <c r="O14" s="358"/>
      <c r="P14" s="358"/>
      <c r="Q14" s="358"/>
      <c r="R14" s="358"/>
      <c r="S14" s="358"/>
      <c r="T14" s="358"/>
      <c r="U14" s="358"/>
      <c r="V14" s="358"/>
      <c r="W14" s="156"/>
      <c r="X14" s="162"/>
      <c r="Y14" s="162"/>
      <c r="Z14" s="260"/>
      <c r="AA14" s="260"/>
      <c r="AB14" s="260"/>
      <c r="AC14" s="260"/>
      <c r="AD14" s="260"/>
      <c r="AE14" s="260"/>
      <c r="AF14" s="260"/>
      <c r="AG14" s="366"/>
      <c r="AH14" s="292"/>
      <c r="AI14" s="292"/>
      <c r="AJ14" s="292"/>
      <c r="AK14" s="292"/>
      <c r="AL14" s="292"/>
      <c r="AM14" s="292"/>
      <c r="AN14" s="292"/>
      <c r="AO14" s="292"/>
    </row>
    <row r="15" spans="1:41" s="148" customFormat="1" ht="11.4" x14ac:dyDescent="0.2">
      <c r="A15" s="156"/>
      <c r="B15" s="356"/>
      <c r="C15" s="356"/>
      <c r="D15" s="356"/>
      <c r="E15" s="356"/>
      <c r="F15" s="356"/>
      <c r="G15" s="367"/>
      <c r="H15" s="368"/>
      <c r="I15" s="368"/>
      <c r="J15" s="368"/>
      <c r="K15" s="368"/>
      <c r="L15" s="368"/>
      <c r="M15" s="368"/>
      <c r="N15" s="368"/>
      <c r="O15" s="368"/>
      <c r="P15" s="368"/>
      <c r="Q15" s="368"/>
      <c r="R15" s="368"/>
      <c r="S15" s="368"/>
      <c r="T15" s="368"/>
      <c r="U15" s="368"/>
      <c r="V15" s="368"/>
      <c r="W15" s="156"/>
      <c r="X15" s="162"/>
      <c r="Y15" s="162"/>
      <c r="Z15" s="260"/>
      <c r="AA15" s="260"/>
      <c r="AB15" s="260"/>
      <c r="AC15" s="260"/>
      <c r="AD15" s="260"/>
      <c r="AE15" s="260"/>
      <c r="AF15" s="260"/>
      <c r="AG15" s="366"/>
      <c r="AH15" s="292"/>
      <c r="AI15" s="292"/>
      <c r="AJ15" s="292"/>
      <c r="AK15" s="292"/>
      <c r="AL15" s="292"/>
      <c r="AM15" s="292"/>
      <c r="AN15" s="292"/>
      <c r="AO15" s="292"/>
    </row>
    <row r="16" spans="1:41" s="148" customFormat="1" ht="12" x14ac:dyDescent="0.2">
      <c r="A16" s="156"/>
      <c r="B16" s="468" t="s">
        <v>207</v>
      </c>
      <c r="C16" s="468"/>
      <c r="D16" s="468"/>
      <c r="E16" s="468"/>
      <c r="F16" s="468"/>
      <c r="G16" s="156"/>
      <c r="H16" s="358"/>
      <c r="I16" s="358"/>
      <c r="J16" s="358"/>
      <c r="K16" s="358"/>
      <c r="L16" s="358"/>
      <c r="M16" s="358"/>
      <c r="N16" s="358"/>
      <c r="O16" s="358"/>
      <c r="P16" s="358"/>
      <c r="Q16" s="358"/>
      <c r="R16" s="358"/>
      <c r="S16" s="358"/>
      <c r="T16" s="358"/>
      <c r="U16" s="358"/>
      <c r="V16" s="358"/>
      <c r="W16" s="156"/>
      <c r="X16" s="156"/>
      <c r="Y16" s="156"/>
      <c r="AG16" s="260"/>
    </row>
    <row r="17" spans="1:41" s="148" customFormat="1" ht="11.4" x14ac:dyDescent="0.2">
      <c r="A17" s="156"/>
      <c r="B17" s="165" t="s">
        <v>197</v>
      </c>
      <c r="C17" s="165"/>
      <c r="D17" s="165"/>
      <c r="E17" s="165"/>
      <c r="F17" s="165"/>
      <c r="G17" s="156"/>
      <c r="H17" s="369">
        <f>('Budget de l''accord'!H$73+'Budget de l''accord'!H$70)*'Budget de l''accord'!H34</f>
        <v>0</v>
      </c>
      <c r="I17" s="254"/>
      <c r="J17" s="369">
        <f>('Budget de l''accord'!J$73+'Budget de l''accord'!J$70)*'Budget de l''accord'!J34</f>
        <v>0</v>
      </c>
      <c r="K17" s="327"/>
      <c r="L17" s="369">
        <f>('Budget de l''accord'!L$73+'Budget de l''accord'!L$70)*'Budget de l''accord'!L34</f>
        <v>0</v>
      </c>
      <c r="M17" s="327"/>
      <c r="N17" s="369">
        <f>('Budget de l''accord'!N$73+'Budget de l''accord'!N$70)*'Budget de l''accord'!N34</f>
        <v>0</v>
      </c>
      <c r="O17" s="254"/>
      <c r="P17" s="369">
        <f>('Budget de l''accord'!P$73+'Budget de l''accord'!P$70)*'Budget de l''accord'!P34</f>
        <v>0</v>
      </c>
      <c r="Q17" s="254"/>
      <c r="R17" s="369">
        <f>('Budget de l''accord'!R$73+'Budget de l''accord'!R$70)*'Budget de l''accord'!R34</f>
        <v>0</v>
      </c>
      <c r="S17" s="254"/>
      <c r="T17" s="369">
        <f>('Budget de l''accord'!T$73+'Budget de l''accord'!T$70)*'Budget de l''accord'!T34</f>
        <v>0</v>
      </c>
      <c r="U17" s="254"/>
      <c r="V17" s="369">
        <f>SUM(H17:T17)</f>
        <v>0</v>
      </c>
      <c r="W17" s="156"/>
      <c r="X17" s="156" t="s">
        <v>198</v>
      </c>
      <c r="Y17" s="156"/>
      <c r="AG17" s="260"/>
    </row>
    <row r="18" spans="1:41" s="148" customFormat="1" ht="11.4" x14ac:dyDescent="0.2">
      <c r="A18" s="156"/>
      <c r="B18" s="165" t="s">
        <v>203</v>
      </c>
      <c r="C18" s="165"/>
      <c r="D18" s="165"/>
      <c r="E18" s="165"/>
      <c r="F18" s="165"/>
      <c r="G18" s="156"/>
      <c r="H18" s="370">
        <f>'Budget de l''accord'!H33</f>
        <v>0</v>
      </c>
      <c r="I18" s="254"/>
      <c r="J18" s="370">
        <f>'Budget de l''accord'!J33</f>
        <v>0</v>
      </c>
      <c r="K18" s="327"/>
      <c r="L18" s="370">
        <f>'Budget de l''accord'!L33</f>
        <v>0</v>
      </c>
      <c r="M18" s="327"/>
      <c r="N18" s="370">
        <f>'Budget de l''accord'!N33</f>
        <v>0</v>
      </c>
      <c r="O18" s="254"/>
      <c r="P18" s="370">
        <f>'Budget de l''accord'!P33</f>
        <v>0</v>
      </c>
      <c r="Q18" s="254"/>
      <c r="R18" s="370">
        <f>'Budget de l''accord'!R33</f>
        <v>0</v>
      </c>
      <c r="S18" s="254"/>
      <c r="T18" s="370">
        <f>'Budget de l''accord'!T33</f>
        <v>0</v>
      </c>
      <c r="U18" s="254"/>
      <c r="V18" s="370">
        <f>SUM(H18:T18)</f>
        <v>0</v>
      </c>
      <c r="W18" s="156"/>
      <c r="X18" s="156" t="s">
        <v>208</v>
      </c>
      <c r="Y18" s="156"/>
    </row>
    <row r="19" spans="1:41" s="148" customFormat="1" ht="12" x14ac:dyDescent="0.2">
      <c r="A19" s="156"/>
      <c r="B19" s="355" t="s">
        <v>205</v>
      </c>
      <c r="C19" s="356"/>
      <c r="D19" s="356"/>
      <c r="E19" s="356"/>
      <c r="F19" s="356"/>
      <c r="G19" s="156"/>
      <c r="H19" s="357">
        <f>SUM(H17:H18)</f>
        <v>0</v>
      </c>
      <c r="I19" s="254"/>
      <c r="J19" s="357">
        <f>SUM(J17:J18)</f>
        <v>0</v>
      </c>
      <c r="K19" s="254"/>
      <c r="L19" s="357">
        <f>SUM(L17:L18)</f>
        <v>0</v>
      </c>
      <c r="M19" s="254"/>
      <c r="N19" s="357">
        <f>SUM(N17:N18)</f>
        <v>0</v>
      </c>
      <c r="O19" s="254"/>
      <c r="P19" s="357">
        <f>SUM(P17:P18)</f>
        <v>0</v>
      </c>
      <c r="Q19" s="254"/>
      <c r="R19" s="357">
        <f>SUM(R17:R18)</f>
        <v>0</v>
      </c>
      <c r="S19" s="254"/>
      <c r="T19" s="357">
        <f>SUM(T17:T18)</f>
        <v>0</v>
      </c>
      <c r="U19" s="254"/>
      <c r="V19" s="357">
        <f>SUM(V17:V18)</f>
        <v>0</v>
      </c>
      <c r="W19" s="156"/>
      <c r="X19" s="162"/>
      <c r="Y19" s="162"/>
      <c r="Z19" s="260"/>
      <c r="AA19" s="260"/>
      <c r="AB19" s="260"/>
      <c r="AC19" s="260"/>
      <c r="AD19" s="260"/>
      <c r="AE19" s="260"/>
      <c r="AF19" s="260"/>
    </row>
    <row r="20" spans="1:41" s="148" customFormat="1" ht="4.95" customHeight="1" x14ac:dyDescent="0.2">
      <c r="A20" s="156"/>
      <c r="B20" s="165"/>
      <c r="C20" s="165"/>
      <c r="D20" s="165"/>
      <c r="E20" s="165"/>
      <c r="F20" s="165"/>
      <c r="G20" s="156"/>
      <c r="H20" s="358"/>
      <c r="I20" s="358"/>
      <c r="J20" s="358"/>
      <c r="K20" s="358"/>
      <c r="L20" s="358"/>
      <c r="M20" s="358"/>
      <c r="N20" s="358"/>
      <c r="O20" s="358"/>
      <c r="P20" s="358"/>
      <c r="Q20" s="358"/>
      <c r="R20" s="358"/>
      <c r="S20" s="358"/>
      <c r="T20" s="358"/>
      <c r="U20" s="358"/>
      <c r="V20" s="358"/>
      <c r="W20" s="156"/>
      <c r="X20" s="162"/>
      <c r="Y20" s="162"/>
      <c r="Z20" s="260"/>
      <c r="AA20" s="260"/>
      <c r="AB20" s="260"/>
      <c r="AC20" s="260"/>
      <c r="AD20" s="260"/>
      <c r="AE20" s="260"/>
      <c r="AF20" s="260"/>
    </row>
    <row r="21" spans="1:41" s="413" customFormat="1" ht="20.399999999999999" customHeight="1" x14ac:dyDescent="0.25">
      <c r="A21" s="297"/>
      <c r="B21" s="469" t="s">
        <v>209</v>
      </c>
      <c r="C21" s="469"/>
      <c r="D21" s="469"/>
      <c r="E21" s="469"/>
      <c r="F21" s="469"/>
      <c r="G21" s="360"/>
      <c r="H21" s="408">
        <f>IF(OR(,H18=0,'Budget de l''accord'!H$11=0),0,H18/'Budget de l''accord'!H$11)</f>
        <v>0</v>
      </c>
      <c r="I21" s="408"/>
      <c r="J21" s="408">
        <f>IF(OR(,J18=0,'Budget de l''accord'!J$11=0),0,J18/'Budget de l''accord'!J$11)</f>
        <v>0</v>
      </c>
      <c r="K21" s="408">
        <f>IF(OR(,K18=0,'Budget de l''accord'!K$11=0),0,K18/'Budget de l''accord'!K$11)</f>
        <v>0</v>
      </c>
      <c r="L21" s="408">
        <f>IF(OR(,L18=0,'Budget de l''accord'!L$11=0),0,L18/'Budget de l''accord'!L$11)</f>
        <v>0</v>
      </c>
      <c r="M21" s="408">
        <f>IF(OR(,M18=0,'Budget de l''accord'!M$11=0),0,M18/'Budget de l''accord'!M$11)</f>
        <v>0</v>
      </c>
      <c r="N21" s="408">
        <f>IF(OR(,N18=0,'Budget de l''accord'!N$11=0),0,N18/'Budget de l''accord'!N$11)</f>
        <v>0</v>
      </c>
      <c r="O21" s="408">
        <f>IF(OR(,O18=0,'Budget de l''accord'!U$11=0),0,O18/'Budget de l''accord'!U$11)</f>
        <v>0</v>
      </c>
      <c r="P21" s="408">
        <f>IF(OR(,P18=0,'Budget de l''accord'!P$11=0),0,P18/'Budget de l''accord'!P$11)</f>
        <v>0</v>
      </c>
      <c r="Q21" s="408">
        <f>IF(OR(,Q18=0,'Budget de l''accord'!W$11=0),0,Q18/'Budget de l''accord'!W$11)</f>
        <v>0</v>
      </c>
      <c r="R21" s="408">
        <f>IF(OR(,R18=0,'Budget de l''accord'!R$11=0),0,R18/'Budget de l''accord'!R$11)</f>
        <v>0</v>
      </c>
      <c r="S21" s="408">
        <f>IF(OR(,S18=0,'Budget de l''accord'!Y$11=0),0,S18/'Budget de l''accord'!Y$11)</f>
        <v>0</v>
      </c>
      <c r="T21" s="408">
        <f>IF(OR(,T18=0,'Budget de l''accord'!T$11=0),0,T18/'Budget de l''accord'!T$11)</f>
        <v>0</v>
      </c>
      <c r="U21" s="408">
        <f>IF(OR(,U18=0,'Budget de l''accord'!W$11=0),0,U18/'Budget de l''accord'!W$11)</f>
        <v>0</v>
      </c>
      <c r="V21" s="409">
        <f>IF(OR(,V18=0,'Budget de l''accord'!V$11=0),0,V18/'Budget de l''accord'!V$11)</f>
        <v>0</v>
      </c>
      <c r="W21" s="297"/>
      <c r="X21" s="410"/>
      <c r="Y21" s="410"/>
      <c r="Z21" s="411"/>
      <c r="AA21" s="411"/>
      <c r="AB21" s="411"/>
      <c r="AC21" s="411"/>
      <c r="AD21" s="411"/>
      <c r="AE21" s="411"/>
      <c r="AF21" s="411"/>
      <c r="AG21" s="412"/>
      <c r="AH21" s="181"/>
      <c r="AI21" s="181"/>
      <c r="AJ21" s="181"/>
      <c r="AK21" s="181"/>
      <c r="AL21" s="181"/>
      <c r="AM21" s="181"/>
      <c r="AN21" s="181"/>
      <c r="AO21" s="181"/>
    </row>
    <row r="22" spans="1:41" s="148" customFormat="1" ht="11.4" x14ac:dyDescent="0.2">
      <c r="A22" s="156"/>
      <c r="B22" s="165"/>
      <c r="C22" s="165"/>
      <c r="D22" s="165"/>
      <c r="E22" s="165"/>
      <c r="F22" s="165"/>
      <c r="G22" s="156"/>
      <c r="H22" s="358"/>
      <c r="I22" s="358"/>
      <c r="J22" s="358"/>
      <c r="K22" s="358"/>
      <c r="L22" s="358"/>
      <c r="M22" s="358"/>
      <c r="N22" s="358"/>
      <c r="O22" s="358"/>
      <c r="P22" s="358"/>
      <c r="Q22" s="358"/>
      <c r="R22" s="358"/>
      <c r="S22" s="358"/>
      <c r="T22" s="358"/>
      <c r="U22" s="358"/>
      <c r="V22" s="358"/>
      <c r="W22" s="156"/>
      <c r="X22" s="162"/>
      <c r="Y22" s="162"/>
      <c r="Z22" s="260"/>
      <c r="AA22" s="260"/>
      <c r="AB22" s="260"/>
      <c r="AC22" s="260"/>
      <c r="AD22" s="260"/>
      <c r="AE22" s="260"/>
      <c r="AF22" s="260"/>
      <c r="AG22" s="366"/>
      <c r="AH22" s="292"/>
      <c r="AI22" s="292"/>
      <c r="AJ22" s="292"/>
      <c r="AK22" s="292"/>
      <c r="AL22" s="292"/>
      <c r="AM22" s="292"/>
      <c r="AN22" s="292"/>
      <c r="AO22" s="292"/>
    </row>
    <row r="23" spans="1:41" s="148" customFormat="1" ht="11.4" x14ac:dyDescent="0.2">
      <c r="A23" s="156"/>
      <c r="B23" s="356"/>
      <c r="C23" s="356"/>
      <c r="D23" s="356"/>
      <c r="E23" s="356"/>
      <c r="F23" s="356"/>
      <c r="G23" s="367"/>
      <c r="H23" s="368"/>
      <c r="I23" s="368"/>
      <c r="J23" s="368"/>
      <c r="K23" s="368"/>
      <c r="L23" s="368"/>
      <c r="M23" s="368"/>
      <c r="N23" s="368"/>
      <c r="O23" s="368"/>
      <c r="P23" s="368"/>
      <c r="Q23" s="368"/>
      <c r="R23" s="368"/>
      <c r="S23" s="368"/>
      <c r="T23" s="368"/>
      <c r="U23" s="368"/>
      <c r="V23" s="368"/>
      <c r="W23" s="156"/>
      <c r="X23" s="162"/>
      <c r="Y23" s="162"/>
      <c r="Z23" s="260"/>
      <c r="AA23" s="260"/>
      <c r="AB23" s="260"/>
      <c r="AC23" s="260"/>
      <c r="AD23" s="260"/>
      <c r="AE23" s="260"/>
      <c r="AF23" s="260"/>
      <c r="AG23" s="366"/>
      <c r="AH23" s="292"/>
      <c r="AI23" s="292"/>
      <c r="AJ23" s="292"/>
      <c r="AK23" s="292"/>
      <c r="AL23" s="292"/>
      <c r="AM23" s="292"/>
      <c r="AN23" s="292"/>
      <c r="AO23" s="292"/>
    </row>
    <row r="24" spans="1:41" s="148" customFormat="1" ht="25.2" customHeight="1" x14ac:dyDescent="0.2">
      <c r="A24" s="156"/>
      <c r="B24" s="470" t="s">
        <v>210</v>
      </c>
      <c r="C24" s="470"/>
      <c r="D24" s="470"/>
      <c r="E24" s="470"/>
      <c r="F24" s="470"/>
      <c r="G24" s="156"/>
      <c r="H24" s="358"/>
      <c r="I24" s="358"/>
      <c r="J24" s="358"/>
      <c r="K24" s="358"/>
      <c r="L24" s="358"/>
      <c r="M24" s="358"/>
      <c r="N24" s="358"/>
      <c r="O24" s="358"/>
      <c r="P24" s="358"/>
      <c r="Q24" s="358"/>
      <c r="R24" s="358"/>
      <c r="S24" s="358"/>
      <c r="T24" s="358"/>
      <c r="U24" s="358"/>
      <c r="V24" s="358"/>
      <c r="W24" s="156"/>
      <c r="X24" s="156"/>
      <c r="Y24" s="156"/>
      <c r="AG24" s="260"/>
    </row>
    <row r="25" spans="1:41" s="148" customFormat="1" ht="11.4" x14ac:dyDescent="0.2">
      <c r="A25" s="156"/>
      <c r="B25" s="165" t="s">
        <v>197</v>
      </c>
      <c r="C25" s="165"/>
      <c r="D25" s="165"/>
      <c r="E25" s="165"/>
      <c r="F25" s="165"/>
      <c r="G25" s="156"/>
      <c r="H25" s="369">
        <f>('Budget de l''accord'!H$73+'Budget de l''accord'!H$70)*'Budget de l''accord'!H46</f>
        <v>0</v>
      </c>
      <c r="I25" s="254"/>
      <c r="J25" s="369">
        <f>('Budget de l''accord'!J$73+'Budget de l''accord'!J$70)*'Budget de l''accord'!J46</f>
        <v>0</v>
      </c>
      <c r="K25" s="327"/>
      <c r="L25" s="369">
        <f>('Budget de l''accord'!L$73+'Budget de l''accord'!L$70)*'Budget de l''accord'!L46</f>
        <v>0</v>
      </c>
      <c r="M25" s="327"/>
      <c r="N25" s="369">
        <f>('Budget de l''accord'!N$73+'Budget de l''accord'!N$70)*'Budget de l''accord'!N46</f>
        <v>0</v>
      </c>
      <c r="O25" s="254"/>
      <c r="P25" s="369">
        <f>('Budget de l''accord'!P$73+'Budget de l''accord'!P$70)*'Budget de l''accord'!P46</f>
        <v>0</v>
      </c>
      <c r="Q25" s="254"/>
      <c r="R25" s="369">
        <f>('Budget de l''accord'!R$73+'Budget de l''accord'!R$70)*'Budget de l''accord'!R46</f>
        <v>0</v>
      </c>
      <c r="S25" s="254"/>
      <c r="T25" s="369">
        <f>('Budget de l''accord'!T$73+'Budget de l''accord'!T$70)*'Budget de l''accord'!T46</f>
        <v>0</v>
      </c>
      <c r="U25" s="254"/>
      <c r="V25" s="369">
        <f>SUM(H25:T25)</f>
        <v>0</v>
      </c>
      <c r="W25" s="156"/>
      <c r="X25" s="156" t="s">
        <v>211</v>
      </c>
      <c r="Y25" s="156"/>
      <c r="AG25" s="260"/>
    </row>
    <row r="26" spans="1:41" s="148" customFormat="1" ht="11.4" x14ac:dyDescent="0.2">
      <c r="A26" s="156"/>
      <c r="B26" s="165" t="s">
        <v>203</v>
      </c>
      <c r="C26" s="165"/>
      <c r="D26" s="165"/>
      <c r="E26" s="165"/>
      <c r="F26" s="165"/>
      <c r="G26" s="156"/>
      <c r="H26" s="370">
        <f>'Budget de l''accord'!H45</f>
        <v>0</v>
      </c>
      <c r="I26" s="254"/>
      <c r="J26" s="370">
        <f>'Budget de l''accord'!J45</f>
        <v>0</v>
      </c>
      <c r="K26" s="327"/>
      <c r="L26" s="370">
        <f>'Budget de l''accord'!L45</f>
        <v>0</v>
      </c>
      <c r="M26" s="327"/>
      <c r="N26" s="370">
        <f>'Budget de l''accord'!N45</f>
        <v>0</v>
      </c>
      <c r="O26" s="254"/>
      <c r="P26" s="370">
        <f>'Budget de l''accord'!P45</f>
        <v>0</v>
      </c>
      <c r="Q26" s="254"/>
      <c r="R26" s="370">
        <f>'Budget de l''accord'!R45</f>
        <v>0</v>
      </c>
      <c r="S26" s="254"/>
      <c r="T26" s="370">
        <f>'Budget de l''accord'!T45</f>
        <v>0</v>
      </c>
      <c r="U26" s="254"/>
      <c r="V26" s="370">
        <f>SUM(H26:T26)</f>
        <v>0</v>
      </c>
      <c r="W26" s="156"/>
      <c r="X26" s="156" t="s">
        <v>212</v>
      </c>
      <c r="Y26" s="156"/>
    </row>
    <row r="27" spans="1:41" s="148" customFormat="1" ht="12" x14ac:dyDescent="0.2">
      <c r="A27" s="156"/>
      <c r="B27" s="355" t="s">
        <v>205</v>
      </c>
      <c r="C27" s="356"/>
      <c r="D27" s="356"/>
      <c r="E27" s="356"/>
      <c r="F27" s="356"/>
      <c r="G27" s="156"/>
      <c r="H27" s="357">
        <f>SUM(H25:H26)</f>
        <v>0</v>
      </c>
      <c r="I27" s="254"/>
      <c r="J27" s="357">
        <f>SUM(J25:J26)</f>
        <v>0</v>
      </c>
      <c r="K27" s="254"/>
      <c r="L27" s="357">
        <f>SUM(L25:L26)</f>
        <v>0</v>
      </c>
      <c r="M27" s="254"/>
      <c r="N27" s="357">
        <f>SUM(N25:N26)</f>
        <v>0</v>
      </c>
      <c r="O27" s="254"/>
      <c r="P27" s="357">
        <f>SUM(P25:P26)</f>
        <v>0</v>
      </c>
      <c r="Q27" s="254"/>
      <c r="R27" s="357">
        <f>SUM(R25:R26)</f>
        <v>0</v>
      </c>
      <c r="S27" s="254"/>
      <c r="T27" s="357">
        <f>SUM(T25:T26)</f>
        <v>0</v>
      </c>
      <c r="U27" s="254"/>
      <c r="V27" s="357">
        <f>SUM(V25:V26)</f>
        <v>0</v>
      </c>
      <c r="W27" s="156"/>
      <c r="X27" s="162"/>
      <c r="Y27" s="162"/>
      <c r="Z27" s="260"/>
      <c r="AA27" s="260"/>
      <c r="AB27" s="260"/>
      <c r="AC27" s="260"/>
      <c r="AD27" s="260"/>
      <c r="AE27" s="260"/>
      <c r="AF27" s="260"/>
    </row>
    <row r="28" spans="1:41" s="148" customFormat="1" ht="11.4" x14ac:dyDescent="0.2">
      <c r="A28" s="156"/>
      <c r="B28" s="165"/>
      <c r="C28" s="165"/>
      <c r="D28" s="165"/>
      <c r="E28" s="165"/>
      <c r="F28" s="165"/>
      <c r="G28" s="156"/>
      <c r="H28" s="358"/>
      <c r="I28" s="358"/>
      <c r="J28" s="358"/>
      <c r="K28" s="358"/>
      <c r="L28" s="358"/>
      <c r="M28" s="358"/>
      <c r="N28" s="358"/>
      <c r="O28" s="358"/>
      <c r="P28" s="358"/>
      <c r="Q28" s="358"/>
      <c r="R28" s="358"/>
      <c r="S28" s="358"/>
      <c r="T28" s="358"/>
      <c r="U28" s="358"/>
      <c r="V28" s="358"/>
      <c r="W28" s="156"/>
      <c r="X28" s="156"/>
      <c r="Y28" s="156"/>
    </row>
    <row r="29" spans="1:41" s="148" customFormat="1" ht="11.4" x14ac:dyDescent="0.2">
      <c r="A29" s="156"/>
      <c r="B29" s="356"/>
      <c r="C29" s="356"/>
      <c r="D29" s="356"/>
      <c r="E29" s="356"/>
      <c r="F29" s="356"/>
      <c r="G29" s="367"/>
      <c r="H29" s="368"/>
      <c r="I29" s="368"/>
      <c r="J29" s="368"/>
      <c r="K29" s="368"/>
      <c r="L29" s="368"/>
      <c r="M29" s="368"/>
      <c r="N29" s="368"/>
      <c r="O29" s="368"/>
      <c r="P29" s="368"/>
      <c r="Q29" s="368"/>
      <c r="R29" s="368"/>
      <c r="S29" s="368"/>
      <c r="T29" s="368"/>
      <c r="U29" s="368"/>
      <c r="V29" s="368"/>
      <c r="W29" s="156"/>
      <c r="X29" s="156"/>
      <c r="Y29" s="156"/>
      <c r="AG29" s="260"/>
    </row>
    <row r="30" spans="1:41" s="148" customFormat="1" ht="11.4" x14ac:dyDescent="0.2">
      <c r="A30" s="156"/>
      <c r="B30" s="356"/>
      <c r="C30" s="356"/>
      <c r="D30" s="356"/>
      <c r="E30" s="356"/>
      <c r="F30" s="356"/>
      <c r="G30" s="367"/>
      <c r="H30" s="368"/>
      <c r="I30" s="368"/>
      <c r="J30" s="368"/>
      <c r="K30" s="368"/>
      <c r="L30" s="368"/>
      <c r="M30" s="368"/>
      <c r="N30" s="368"/>
      <c r="O30" s="368"/>
      <c r="P30" s="368"/>
      <c r="Q30" s="368"/>
      <c r="R30" s="368"/>
      <c r="S30" s="368"/>
      <c r="T30" s="368"/>
      <c r="U30" s="368"/>
      <c r="V30" s="368"/>
      <c r="W30" s="156"/>
      <c r="X30" s="156"/>
      <c r="Y30" s="156"/>
      <c r="AG30" s="260"/>
    </row>
    <row r="31" spans="1:41" s="148" customFormat="1" ht="12" x14ac:dyDescent="0.2">
      <c r="A31" s="156"/>
      <c r="B31" s="468" t="s">
        <v>213</v>
      </c>
      <c r="C31" s="468"/>
      <c r="D31" s="468"/>
      <c r="E31" s="468"/>
      <c r="F31" s="468"/>
      <c r="G31" s="156"/>
      <c r="H31" s="358"/>
      <c r="I31" s="358"/>
      <c r="J31" s="358"/>
      <c r="K31" s="358"/>
      <c r="L31" s="358"/>
      <c r="M31" s="358"/>
      <c r="N31" s="358"/>
      <c r="O31" s="358"/>
      <c r="P31" s="358"/>
      <c r="Q31" s="358"/>
      <c r="R31" s="358"/>
      <c r="S31" s="358"/>
      <c r="T31" s="358"/>
      <c r="U31" s="358"/>
      <c r="V31" s="358"/>
      <c r="W31" s="156"/>
      <c r="X31" s="156"/>
      <c r="Y31" s="156"/>
    </row>
    <row r="32" spans="1:41" s="148" customFormat="1" ht="11.4" x14ac:dyDescent="0.2">
      <c r="A32" s="156"/>
      <c r="B32" s="371" t="s">
        <v>214</v>
      </c>
      <c r="C32" s="372"/>
      <c r="D32" s="372"/>
      <c r="E32" s="372"/>
      <c r="F32" s="372"/>
      <c r="G32" s="156"/>
      <c r="H32" s="369">
        <f>'Budget de l''accord'!H49+('Budget de l''accord'!H$73+'Budget de l''accord'!H$70)*'Budget de l''accord'!H56</f>
        <v>0</v>
      </c>
      <c r="I32" s="254"/>
      <c r="J32" s="369">
        <f>'Budget de l''accord'!J49+('Budget de l''accord'!J$73+'Budget de l''accord'!J$70)*'Budget de l''accord'!J56</f>
        <v>0</v>
      </c>
      <c r="K32" s="327"/>
      <c r="L32" s="369">
        <f>'Budget de l''accord'!L49+('Budget de l''accord'!L$73+'Budget de l''accord'!L$70)*'Budget de l''accord'!L56</f>
        <v>0</v>
      </c>
      <c r="M32" s="327"/>
      <c r="N32" s="369">
        <f>'Budget de l''accord'!N49+('Budget de l''accord'!N$73+'Budget de l''accord'!N$70)*'Budget de l''accord'!N56</f>
        <v>0</v>
      </c>
      <c r="O32" s="254"/>
      <c r="P32" s="369">
        <f>'Budget de l''accord'!P49+('Budget de l''accord'!P$73+'Budget de l''accord'!P$70)*'Budget de l''accord'!P56</f>
        <v>0</v>
      </c>
      <c r="Q32" s="254"/>
      <c r="R32" s="369">
        <f>'Budget de l''accord'!R49+('Budget de l''accord'!R$73+'Budget de l''accord'!R$70)*'Budget de l''accord'!R56</f>
        <v>0</v>
      </c>
      <c r="S32" s="254"/>
      <c r="T32" s="369">
        <f>'Budget de l''accord'!T49+('Budget de l''accord'!T$73+'Budget de l''accord'!T$70)*'Budget de l''accord'!T56</f>
        <v>0</v>
      </c>
      <c r="U32" s="254"/>
      <c r="V32" s="369">
        <f>SUM(H32:T32)</f>
        <v>0</v>
      </c>
      <c r="W32" s="156"/>
      <c r="X32" s="156" t="s">
        <v>215</v>
      </c>
      <c r="Y32" s="156"/>
    </row>
    <row r="33" spans="1:25" s="148" customFormat="1" ht="11.4" x14ac:dyDescent="0.2">
      <c r="A33" s="156"/>
      <c r="B33" s="165" t="s">
        <v>216</v>
      </c>
      <c r="C33" s="165"/>
      <c r="D33" s="165"/>
      <c r="E33" s="165"/>
      <c r="F33" s="165"/>
      <c r="G33" s="156"/>
      <c r="H33" s="373">
        <f>'Budget de l''accord'!H50+'Budget de l''accord'!H51+('Budget de l''accord'!H$73+'Budget de l''accord'!H$70)*('Budget de l''accord'!H57+'Budget de l''accord'!H58)</f>
        <v>0</v>
      </c>
      <c r="I33" s="254"/>
      <c r="J33" s="373">
        <f>'Budget de l''accord'!J50+'Budget de l''accord'!J51+('Budget de l''accord'!J$73+'Budget de l''accord'!J$70)*('Budget de l''accord'!J57+'Budget de l''accord'!J58)</f>
        <v>0</v>
      </c>
      <c r="K33" s="327"/>
      <c r="L33" s="373">
        <f>'Budget de l''accord'!L50+'Budget de l''accord'!L51+('Budget de l''accord'!L$73+'Budget de l''accord'!L$70)*('Budget de l''accord'!L57+'Budget de l''accord'!L58)</f>
        <v>0</v>
      </c>
      <c r="M33" s="327"/>
      <c r="N33" s="373">
        <f>'Budget de l''accord'!N50+'Budget de l''accord'!N51+('Budget de l''accord'!N$73+'Budget de l''accord'!N$70)*('Budget de l''accord'!N57+'Budget de l''accord'!N58)</f>
        <v>0</v>
      </c>
      <c r="O33" s="254"/>
      <c r="P33" s="373">
        <f>'Budget de l''accord'!P50+'Budget de l''accord'!P51+('Budget de l''accord'!P$73+'Budget de l''accord'!P$70)*('Budget de l''accord'!P57+'Budget de l''accord'!P58)</f>
        <v>0</v>
      </c>
      <c r="Q33" s="254"/>
      <c r="R33" s="373">
        <f>'Budget de l''accord'!R50+'Budget de l''accord'!R51+('Budget de l''accord'!R$73+'Budget de l''accord'!R$70)*('Budget de l''accord'!R57+'Budget de l''accord'!R58)</f>
        <v>0</v>
      </c>
      <c r="S33" s="254"/>
      <c r="T33" s="373">
        <f>'Budget de l''accord'!T50+'Budget de l''accord'!T51+('Budget de l''accord'!T$73+'Budget de l''accord'!T$70)*('Budget de l''accord'!T57+'Budget de l''accord'!T58)</f>
        <v>0</v>
      </c>
      <c r="U33" s="254"/>
      <c r="V33" s="373">
        <f>SUM(H33:T33)</f>
        <v>0</v>
      </c>
      <c r="W33" s="156"/>
      <c r="X33" s="156" t="s">
        <v>217</v>
      </c>
      <c r="Y33" s="156"/>
    </row>
    <row r="34" spans="1:25" s="148" customFormat="1" ht="11.4" x14ac:dyDescent="0.2">
      <c r="A34" s="156"/>
      <c r="B34" s="165" t="s">
        <v>218</v>
      </c>
      <c r="C34" s="165"/>
      <c r="D34" s="165"/>
      <c r="E34" s="165"/>
      <c r="F34" s="165"/>
      <c r="G34" s="156"/>
      <c r="H34" s="373">
        <f>'Budget de l''accord'!H52+'Budget de l''accord'!H53+('Budget de l''accord'!H$73+'Budget de l''accord'!H$70)*('Budget de l''accord'!H59+'Budget de l''accord'!H60)</f>
        <v>0</v>
      </c>
      <c r="I34" s="254"/>
      <c r="J34" s="373">
        <f>'Budget de l''accord'!J52+'Budget de l''accord'!J53+('Budget de l''accord'!J$73+'Budget de l''accord'!J$70)*('Budget de l''accord'!J59+'Budget de l''accord'!J60)</f>
        <v>0</v>
      </c>
      <c r="K34" s="327"/>
      <c r="L34" s="373">
        <f>'Budget de l''accord'!L52+'Budget de l''accord'!L53+('Budget de l''accord'!L$73+'Budget de l''accord'!L$70)*('Budget de l''accord'!L59+'Budget de l''accord'!L60)</f>
        <v>0</v>
      </c>
      <c r="M34" s="327"/>
      <c r="N34" s="373">
        <f>'Budget de l''accord'!N52+'Budget de l''accord'!N53+('Budget de l''accord'!N$73+'Budget de l''accord'!N$70)*('Budget de l''accord'!N59+'Budget de l''accord'!N60)</f>
        <v>0</v>
      </c>
      <c r="O34" s="254"/>
      <c r="P34" s="373">
        <f>'Budget de l''accord'!P52+'Budget de l''accord'!P53+('Budget de l''accord'!P$73+'Budget de l''accord'!P$70)*('Budget de l''accord'!P59+'Budget de l''accord'!P60)</f>
        <v>0</v>
      </c>
      <c r="Q34" s="254"/>
      <c r="R34" s="373">
        <f>'Budget de l''accord'!R52+'Budget de l''accord'!R53+('Budget de l''accord'!R$73+'Budget de l''accord'!R$70)*('Budget de l''accord'!R59+'Budget de l''accord'!R60)</f>
        <v>0</v>
      </c>
      <c r="S34" s="254"/>
      <c r="T34" s="373">
        <f>'Budget de l''accord'!T52+'Budget de l''accord'!T53+('Budget de l''accord'!T$73+'Budget de l''accord'!T$70)*('Budget de l''accord'!T59+'Budget de l''accord'!T60)</f>
        <v>0</v>
      </c>
      <c r="U34" s="254"/>
      <c r="V34" s="373">
        <f>SUM(H34:T34)</f>
        <v>0</v>
      </c>
      <c r="W34" s="156"/>
      <c r="X34" s="156" t="s">
        <v>219</v>
      </c>
      <c r="Y34" s="156"/>
    </row>
    <row r="35" spans="1:25" s="148" customFormat="1" ht="12" x14ac:dyDescent="0.2">
      <c r="A35" s="156"/>
      <c r="B35" s="355" t="s">
        <v>16</v>
      </c>
      <c r="C35" s="356"/>
      <c r="D35" s="356"/>
      <c r="E35" s="356"/>
      <c r="F35" s="356"/>
      <c r="G35" s="156"/>
      <c r="H35" s="357">
        <f>SUM(H32:H34)</f>
        <v>0</v>
      </c>
      <c r="I35" s="254"/>
      <c r="J35" s="357">
        <f>SUM(J32:J34)</f>
        <v>0</v>
      </c>
      <c r="K35" s="254"/>
      <c r="L35" s="357">
        <f>SUM(L32:L34)</f>
        <v>0</v>
      </c>
      <c r="M35" s="254"/>
      <c r="N35" s="357">
        <f>SUM(N32:N34)</f>
        <v>0</v>
      </c>
      <c r="O35" s="254"/>
      <c r="P35" s="357">
        <f>SUM(P32:P34)</f>
        <v>0</v>
      </c>
      <c r="Q35" s="254"/>
      <c r="R35" s="357">
        <f>SUM(R32:R34)</f>
        <v>0</v>
      </c>
      <c r="S35" s="254"/>
      <c r="T35" s="357">
        <f>SUM(T32:T34)</f>
        <v>0</v>
      </c>
      <c r="U35" s="254"/>
      <c r="V35" s="357">
        <f>SUM(V32:V34)</f>
        <v>0</v>
      </c>
      <c r="W35" s="156"/>
      <c r="X35" s="156"/>
      <c r="Y35" s="156"/>
    </row>
    <row r="36" spans="1:25" s="148" customFormat="1" ht="5.4" customHeight="1" x14ac:dyDescent="0.2">
      <c r="A36" s="156"/>
      <c r="B36" s="165"/>
      <c r="C36" s="165"/>
      <c r="D36" s="165"/>
      <c r="E36" s="165"/>
      <c r="F36" s="165"/>
      <c r="G36" s="156"/>
      <c r="H36" s="254"/>
      <c r="I36" s="254"/>
      <c r="J36" s="254"/>
      <c r="K36" s="254"/>
      <c r="L36" s="254"/>
      <c r="M36" s="254"/>
      <c r="N36" s="254"/>
      <c r="O36" s="254"/>
      <c r="P36" s="254"/>
      <c r="Q36" s="254"/>
      <c r="R36" s="254"/>
      <c r="S36" s="254"/>
      <c r="T36" s="254"/>
      <c r="U36" s="254"/>
      <c r="V36" s="254"/>
      <c r="W36" s="156"/>
      <c r="X36" s="156"/>
      <c r="Y36" s="156"/>
    </row>
    <row r="37" spans="1:25" s="148" customFormat="1" ht="12" x14ac:dyDescent="0.25">
      <c r="A37" s="156"/>
      <c r="B37" s="374" t="s">
        <v>220</v>
      </c>
      <c r="C37" s="375"/>
      <c r="D37" s="375"/>
      <c r="E37" s="375"/>
      <c r="F37" s="375"/>
      <c r="G37" s="376"/>
      <c r="H37" s="377">
        <f>H35+H27+H19+H11</f>
        <v>0</v>
      </c>
      <c r="I37" s="378"/>
      <c r="J37" s="377">
        <f>J35+J27+J19+J11</f>
        <v>0</v>
      </c>
      <c r="K37" s="378"/>
      <c r="L37" s="377">
        <f>L35+L27+L19+L11</f>
        <v>0</v>
      </c>
      <c r="M37" s="378"/>
      <c r="N37" s="377">
        <f>N35+N27+N19+N11</f>
        <v>0</v>
      </c>
      <c r="O37" s="378"/>
      <c r="P37" s="377">
        <f>P35+P27+P19+P11</f>
        <v>0</v>
      </c>
      <c r="Q37" s="378"/>
      <c r="R37" s="377">
        <f>R35+R27+R19+R11</f>
        <v>0</v>
      </c>
      <c r="S37" s="378"/>
      <c r="T37" s="377">
        <f>T35+T27+T19+T11</f>
        <v>0</v>
      </c>
      <c r="U37" s="378"/>
      <c r="V37" s="379">
        <f>SUM(H37:T37)</f>
        <v>0</v>
      </c>
      <c r="W37" s="156"/>
      <c r="X37" s="156"/>
      <c r="Y37" s="156"/>
    </row>
    <row r="38" spans="1:25" s="148" customFormat="1" ht="11.4" x14ac:dyDescent="0.2">
      <c r="A38" s="156"/>
      <c r="B38" s="165"/>
      <c r="C38" s="165"/>
      <c r="D38" s="165"/>
      <c r="E38" s="165"/>
      <c r="F38" s="165"/>
      <c r="G38" s="156"/>
      <c r="H38" s="156"/>
      <c r="I38" s="156"/>
      <c r="J38" s="156"/>
      <c r="K38" s="156"/>
      <c r="L38" s="156"/>
      <c r="M38" s="156"/>
      <c r="N38" s="156"/>
      <c r="O38" s="156"/>
      <c r="P38" s="156"/>
      <c r="Q38" s="156"/>
      <c r="R38" s="156"/>
      <c r="S38" s="156"/>
      <c r="T38" s="156"/>
      <c r="U38" s="156"/>
      <c r="V38" s="156"/>
      <c r="W38" s="156"/>
      <c r="X38" s="156"/>
      <c r="Y38" s="156"/>
    </row>
    <row r="39" spans="1:25" s="148" customFormat="1" ht="11.4" x14ac:dyDescent="0.2">
      <c r="A39" s="156"/>
      <c r="B39" s="156" t="s">
        <v>221</v>
      </c>
      <c r="C39" s="165"/>
      <c r="D39" s="165"/>
      <c r="E39" s="165"/>
      <c r="F39" s="165"/>
      <c r="G39" s="156"/>
      <c r="H39" s="156"/>
      <c r="I39" s="156"/>
      <c r="J39" s="156"/>
      <c r="K39" s="156"/>
      <c r="L39" s="156"/>
      <c r="M39" s="156"/>
      <c r="N39" s="156"/>
      <c r="O39" s="156"/>
      <c r="P39" s="156"/>
      <c r="Q39" s="156"/>
      <c r="R39" s="156"/>
      <c r="S39" s="156"/>
      <c r="T39" s="156"/>
      <c r="U39" s="156"/>
      <c r="V39" s="156"/>
      <c r="W39" s="156"/>
      <c r="X39" s="156"/>
      <c r="Y39" s="156"/>
    </row>
    <row r="40" spans="1:25" s="148" customFormat="1" ht="11.4" x14ac:dyDescent="0.2">
      <c r="A40" s="156"/>
      <c r="B40" s="165"/>
      <c r="C40" s="165"/>
      <c r="D40" s="165"/>
      <c r="E40" s="165"/>
      <c r="F40" s="165"/>
      <c r="G40" s="156"/>
      <c r="H40" s="156"/>
      <c r="I40" s="156"/>
      <c r="J40" s="156"/>
      <c r="K40" s="156"/>
      <c r="L40" s="156"/>
      <c r="M40" s="156"/>
      <c r="N40" s="156"/>
      <c r="O40" s="156"/>
      <c r="P40" s="156"/>
      <c r="Q40" s="156"/>
      <c r="R40" s="156"/>
      <c r="S40" s="156"/>
      <c r="T40" s="156"/>
      <c r="U40" s="156"/>
      <c r="V40" s="156"/>
      <c r="W40" s="156"/>
      <c r="X40" s="156"/>
      <c r="Y40" s="156"/>
    </row>
    <row r="41" spans="1:25" s="148" customFormat="1" ht="11.4" x14ac:dyDescent="0.2">
      <c r="B41" s="181"/>
      <c r="C41" s="181"/>
      <c r="D41" s="181"/>
      <c r="E41" s="181"/>
      <c r="F41" s="181"/>
      <c r="H41" s="380"/>
    </row>
    <row r="42" spans="1:25" s="148" customFormat="1" ht="11.4" x14ac:dyDescent="0.2">
      <c r="B42" s="181"/>
      <c r="C42" s="181"/>
      <c r="D42" s="181"/>
      <c r="E42" s="181"/>
      <c r="F42" s="181"/>
    </row>
    <row r="43" spans="1:25" s="148" customFormat="1" ht="11.4" x14ac:dyDescent="0.2">
      <c r="B43" s="181"/>
      <c r="C43" s="181"/>
      <c r="D43" s="181"/>
      <c r="E43" s="181"/>
      <c r="F43" s="181"/>
    </row>
    <row r="44" spans="1:25" s="148" customFormat="1" ht="11.4" x14ac:dyDescent="0.2">
      <c r="B44" s="181"/>
      <c r="C44" s="181"/>
      <c r="D44" s="181"/>
      <c r="E44" s="181"/>
      <c r="F44" s="181"/>
    </row>
    <row r="45" spans="1:25" s="148" customFormat="1" ht="11.4" x14ac:dyDescent="0.2">
      <c r="B45" s="181"/>
      <c r="C45" s="181"/>
      <c r="D45" s="181"/>
      <c r="E45" s="181"/>
      <c r="F45" s="181"/>
    </row>
    <row r="46" spans="1:25" s="148" customFormat="1" ht="11.4" x14ac:dyDescent="0.2">
      <c r="B46" s="181"/>
      <c r="C46" s="181"/>
      <c r="D46" s="181"/>
      <c r="E46" s="181"/>
      <c r="F46" s="181"/>
    </row>
  </sheetData>
  <sheetProtection algorithmName="SHA-512" hashValue="mITGdMN9JHPSX2wyGCpgbQgh8wxRE8YewVigTyE3/dLKtuhfTOE7uY5i0cGXRjly0PBPvYtwzDKcMZbftrYwsQ==" saltValue="JyOqfV0YqsHRUUVqBX1SLw==" spinCount="100000" sheet="1" objects="1" scenarios="1" formatColumns="0" formatRows="0"/>
  <mergeCells count="5">
    <mergeCell ref="B6:F6"/>
    <mergeCell ref="B16:F16"/>
    <mergeCell ref="B21:F21"/>
    <mergeCell ref="B24:F24"/>
    <mergeCell ref="B31:F31"/>
  </mergeCells>
  <pageMargins left="0.7" right="0.7" top="0.75" bottom="0.75" header="0.51180555555555496" footer="0.51180555555555496"/>
  <pageSetup paperSize="9" scale="62" firstPageNumber="0" orientation="landscape"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499984740745262"/>
    <pageSetUpPr fitToPage="1"/>
  </sheetPr>
  <dimension ref="A1:AMK23"/>
  <sheetViews>
    <sheetView showGridLines="0" showZeros="0" zoomScale="90" zoomScaleNormal="90" workbookViewId="0">
      <pane xSplit="8" ySplit="6" topLeftCell="I7" activePane="bottomRight" state="frozen"/>
      <selection activeCell="L45" sqref="L45"/>
      <selection pane="topRight" activeCell="L45" sqref="L45"/>
      <selection pane="bottomLeft" activeCell="L45" sqref="L45"/>
      <selection pane="bottomRight" activeCell="I7" sqref="I7"/>
    </sheetView>
  </sheetViews>
  <sheetFormatPr defaultColWidth="9.109375" defaultRowHeight="13.2" x14ac:dyDescent="0.25"/>
  <cols>
    <col min="1" max="1" width="7.33203125" style="381" customWidth="1"/>
    <col min="2" max="2" width="23.33203125" style="381" customWidth="1"/>
    <col min="3" max="3" width="19.44140625" style="381" customWidth="1"/>
    <col min="4" max="4" width="35.6640625" style="381" customWidth="1"/>
    <col min="5" max="5" width="9.88671875" style="381" customWidth="1"/>
    <col min="6" max="6" width="8.109375" style="381" customWidth="1"/>
    <col min="7" max="7" width="8.5546875" style="381" customWidth="1"/>
    <col min="8" max="8" width="33.109375" style="381" customWidth="1"/>
    <col min="9" max="9" width="9.44140625" style="381" customWidth="1"/>
    <col min="10" max="10" width="0.88671875" style="381" customWidth="1"/>
    <col min="11" max="11" width="9.109375" style="381"/>
    <col min="12" max="12" width="0.88671875" style="381" customWidth="1"/>
    <col min="13" max="13" width="9.109375" style="381"/>
    <col min="14" max="14" width="0.88671875" style="381" customWidth="1"/>
    <col min="15" max="15" width="9.109375" style="381"/>
    <col min="16" max="16" width="0.88671875" style="381" customWidth="1"/>
    <col min="17" max="17" width="11.5546875" style="381" hidden="1" customWidth="1"/>
    <col min="18" max="18" width="0.88671875" style="381" hidden="1" customWidth="1"/>
    <col min="19" max="19" width="11.5546875" style="381" hidden="1" customWidth="1"/>
    <col min="20" max="20" width="0.88671875" style="381" hidden="1" customWidth="1"/>
    <col min="21" max="21" width="11.5546875" style="381" hidden="1" customWidth="1"/>
    <col min="22" max="22" width="0.88671875" style="381" hidden="1" customWidth="1"/>
    <col min="23" max="1025" width="9.109375" style="381"/>
  </cols>
  <sheetData>
    <row r="1" spans="1:24" x14ac:dyDescent="0.25">
      <c r="A1" s="382" t="s">
        <v>222</v>
      </c>
      <c r="B1" s="382"/>
      <c r="C1" s="383"/>
      <c r="D1" s="383"/>
      <c r="E1" s="383"/>
      <c r="F1" s="383"/>
      <c r="G1" s="383"/>
      <c r="H1" s="383"/>
      <c r="I1" s="383"/>
      <c r="J1" s="383"/>
      <c r="K1" s="383"/>
      <c r="L1" s="383"/>
      <c r="M1" s="383"/>
      <c r="N1" s="383"/>
      <c r="O1" s="384"/>
      <c r="P1" s="383"/>
      <c r="Q1" s="384"/>
      <c r="R1" s="383"/>
      <c r="S1" s="384"/>
      <c r="T1" s="383"/>
      <c r="U1" s="383"/>
      <c r="V1" s="383"/>
      <c r="W1" s="383"/>
      <c r="X1" s="385"/>
    </row>
    <row r="2" spans="1:24" x14ac:dyDescent="0.25">
      <c r="A2" s="383" t="s">
        <v>223</v>
      </c>
      <c r="B2" s="383"/>
      <c r="C2" s="383"/>
      <c r="D2" s="383"/>
      <c r="E2" s="383"/>
      <c r="F2" s="383"/>
      <c r="G2" s="383"/>
      <c r="H2" s="383"/>
      <c r="I2" s="383"/>
      <c r="J2" s="383"/>
      <c r="K2" s="383"/>
      <c r="L2" s="383"/>
      <c r="M2" s="383"/>
      <c r="N2" s="383"/>
      <c r="O2" s="384"/>
      <c r="P2" s="383"/>
      <c r="Q2" s="384"/>
      <c r="R2" s="383"/>
      <c r="S2" s="384"/>
      <c r="T2" s="383"/>
      <c r="U2" s="383"/>
      <c r="V2" s="383"/>
      <c r="W2" s="383"/>
      <c r="X2" s="385"/>
    </row>
    <row r="3" spans="1:24" x14ac:dyDescent="0.25">
      <c r="A3" s="383"/>
      <c r="B3" s="383"/>
      <c r="C3" s="383"/>
      <c r="D3" s="383"/>
      <c r="E3" s="383"/>
      <c r="F3" s="383"/>
      <c r="G3" s="383"/>
      <c r="H3" s="383"/>
      <c r="I3" s="383"/>
      <c r="J3" s="383"/>
      <c r="K3" s="383"/>
      <c r="L3" s="383"/>
      <c r="M3" s="383"/>
      <c r="N3" s="383"/>
      <c r="O3" s="384"/>
      <c r="P3" s="383"/>
      <c r="Q3" s="384"/>
      <c r="R3" s="383"/>
      <c r="S3" s="384"/>
      <c r="T3" s="383"/>
      <c r="U3" s="383"/>
      <c r="V3" s="383"/>
      <c r="W3" s="383"/>
      <c r="X3" s="385"/>
    </row>
    <row r="4" spans="1:24" ht="12" customHeight="1" x14ac:dyDescent="0.25">
      <c r="A4" s="474" t="s">
        <v>224</v>
      </c>
      <c r="B4" s="474"/>
      <c r="C4" s="474"/>
      <c r="D4" s="474"/>
      <c r="E4" s="474"/>
      <c r="F4" s="474"/>
      <c r="G4" s="474"/>
      <c r="H4" s="474"/>
      <c r="I4" s="475" t="s">
        <v>308</v>
      </c>
      <c r="J4" s="475"/>
      <c r="K4" s="475"/>
      <c r="L4" s="475"/>
      <c r="M4" s="475"/>
      <c r="N4" s="475"/>
      <c r="O4" s="475"/>
      <c r="P4" s="475"/>
      <c r="Q4" s="475"/>
      <c r="R4" s="475"/>
      <c r="S4" s="475"/>
      <c r="T4" s="475"/>
      <c r="U4" s="475"/>
      <c r="V4" s="475"/>
      <c r="W4" s="475"/>
      <c r="X4" s="385"/>
    </row>
    <row r="5" spans="1:24" s="389" customFormat="1" ht="12" customHeight="1" x14ac:dyDescent="0.25">
      <c r="A5" s="476" t="s">
        <v>225</v>
      </c>
      <c r="B5" s="476"/>
      <c r="C5" s="476" t="s">
        <v>226</v>
      </c>
      <c r="D5" s="476" t="s">
        <v>227</v>
      </c>
      <c r="E5" s="476" t="s">
        <v>228</v>
      </c>
      <c r="F5" s="476" t="s">
        <v>229</v>
      </c>
      <c r="G5" s="476" t="s">
        <v>230</v>
      </c>
      <c r="H5" s="476" t="s">
        <v>231</v>
      </c>
      <c r="I5" s="472" t="str">
        <f>'Consolidation budgétaire'!H4</f>
        <v>Activité 1</v>
      </c>
      <c r="J5" s="387"/>
      <c r="K5" s="472" t="str">
        <f>'Consolidation budgétaire'!J4</f>
        <v>Activité 2</v>
      </c>
      <c r="L5" s="387"/>
      <c r="M5" s="472" t="str">
        <f>'Consolidation budgétaire'!L4</f>
        <v>Activité 3</v>
      </c>
      <c r="N5" s="387"/>
      <c r="O5" s="472" t="str">
        <f>'Consolidation budgétaire'!N4</f>
        <v>Activité 4</v>
      </c>
      <c r="P5" s="387"/>
      <c r="Q5" s="472" t="str">
        <f>'Consolidation budgétaire'!P4</f>
        <v>Activité 5</v>
      </c>
      <c r="R5" s="387"/>
      <c r="S5" s="472" t="str">
        <f>'Consolidation budgétaire'!R4</f>
        <v>Activité 6</v>
      </c>
      <c r="T5" s="387"/>
      <c r="U5" s="472" t="str">
        <f>'Consolidation budgétaire'!T4</f>
        <v>Activité 7</v>
      </c>
      <c r="V5" s="387"/>
      <c r="W5" s="472" t="str">
        <f>'Consolidation budgétaire'!V4</f>
        <v>TOTAL</v>
      </c>
      <c r="X5" s="388"/>
    </row>
    <row r="6" spans="1:24" s="389" customFormat="1" ht="12" x14ac:dyDescent="0.25">
      <c r="A6" s="386" t="s">
        <v>232</v>
      </c>
      <c r="B6" s="386" t="s">
        <v>233</v>
      </c>
      <c r="C6" s="476"/>
      <c r="D6" s="476"/>
      <c r="E6" s="476"/>
      <c r="F6" s="476"/>
      <c r="G6" s="476"/>
      <c r="H6" s="476"/>
      <c r="I6" s="472"/>
      <c r="J6" s="390"/>
      <c r="K6" s="472"/>
      <c r="L6" s="390"/>
      <c r="M6" s="472"/>
      <c r="N6" s="390"/>
      <c r="O6" s="472"/>
      <c r="P6" s="390"/>
      <c r="Q6" s="472"/>
      <c r="R6" s="390"/>
      <c r="S6" s="472"/>
      <c r="T6" s="390"/>
      <c r="U6" s="472"/>
      <c r="V6" s="390"/>
      <c r="W6" s="472"/>
      <c r="X6" s="388"/>
    </row>
    <row r="7" spans="1:24" ht="22.95" customHeight="1" x14ac:dyDescent="0.25">
      <c r="A7" s="391" t="s">
        <v>234</v>
      </c>
      <c r="B7" s="391" t="s">
        <v>196</v>
      </c>
      <c r="C7" s="391" t="s">
        <v>235</v>
      </c>
      <c r="D7" s="392" t="s">
        <v>236</v>
      </c>
      <c r="E7" s="391" t="s">
        <v>237</v>
      </c>
      <c r="F7" s="391" t="s">
        <v>238</v>
      </c>
      <c r="G7" s="391">
        <v>3600210</v>
      </c>
      <c r="H7" s="392" t="s">
        <v>239</v>
      </c>
      <c r="I7" s="393">
        <f>'Consolidation budgétaire'!H10</f>
        <v>0</v>
      </c>
      <c r="J7" s="394"/>
      <c r="K7" s="393">
        <f>'Consolidation budgétaire'!J10</f>
        <v>0</v>
      </c>
      <c r="L7" s="394"/>
      <c r="M7" s="393">
        <f>'Consolidation budgétaire'!L10</f>
        <v>0</v>
      </c>
      <c r="N7" s="394"/>
      <c r="O7" s="393">
        <f>'Consolidation budgétaire'!N10</f>
        <v>0</v>
      </c>
      <c r="P7" s="394"/>
      <c r="Q7" s="393">
        <f>'Consolidation budgétaire'!P10</f>
        <v>0</v>
      </c>
      <c r="R7" s="394"/>
      <c r="S7" s="393">
        <f>'Consolidation budgétaire'!R10</f>
        <v>0</v>
      </c>
      <c r="T7" s="394"/>
      <c r="U7" s="393">
        <f>'Consolidation budgétaire'!T10</f>
        <v>0</v>
      </c>
      <c r="V7" s="394"/>
      <c r="W7" s="393">
        <f t="shared" ref="W7:W22" si="0">SUM(I7:U7)</f>
        <v>0</v>
      </c>
      <c r="X7" s="385"/>
    </row>
    <row r="8" spans="1:24" ht="22.95" customHeight="1" x14ac:dyDescent="0.25">
      <c r="A8" s="391" t="s">
        <v>240</v>
      </c>
      <c r="B8" s="391" t="s">
        <v>241</v>
      </c>
      <c r="C8" s="391" t="s">
        <v>235</v>
      </c>
      <c r="D8" s="392" t="s">
        <v>242</v>
      </c>
      <c r="E8" s="391" t="s">
        <v>243</v>
      </c>
      <c r="F8" s="391" t="s">
        <v>238</v>
      </c>
      <c r="G8" s="391">
        <v>3240010</v>
      </c>
      <c r="H8" s="392" t="s">
        <v>244</v>
      </c>
      <c r="I8" s="393">
        <f>'Consolidation budgétaire'!H7</f>
        <v>0</v>
      </c>
      <c r="J8" s="394"/>
      <c r="K8" s="393">
        <f>'Consolidation budgétaire'!J7</f>
        <v>0</v>
      </c>
      <c r="L8" s="394"/>
      <c r="M8" s="393">
        <f>'Consolidation budgétaire'!L7</f>
        <v>0</v>
      </c>
      <c r="N8" s="394"/>
      <c r="O8" s="393">
        <f>'Consolidation budgétaire'!N7</f>
        <v>0</v>
      </c>
      <c r="P8" s="394"/>
      <c r="Q8" s="393">
        <f>'Consolidation budgétaire'!P7</f>
        <v>0</v>
      </c>
      <c r="R8" s="394"/>
      <c r="S8" s="393">
        <f>'Consolidation budgétaire'!R7</f>
        <v>0</v>
      </c>
      <c r="T8" s="394"/>
      <c r="U8" s="393">
        <f>'Consolidation budgétaire'!T7</f>
        <v>0</v>
      </c>
      <c r="V8" s="394"/>
      <c r="W8" s="393">
        <f t="shared" si="0"/>
        <v>0</v>
      </c>
      <c r="X8" s="385"/>
    </row>
    <row r="9" spans="1:24" s="398" customFormat="1" ht="12" customHeight="1" x14ac:dyDescent="0.25">
      <c r="A9" s="471" t="s">
        <v>245</v>
      </c>
      <c r="B9" s="471"/>
      <c r="C9" s="471"/>
      <c r="D9" s="471"/>
      <c r="E9" s="471"/>
      <c r="F9" s="471"/>
      <c r="G9" s="471"/>
      <c r="H9" s="471"/>
      <c r="I9" s="395">
        <f>SUM(I7:I8)</f>
        <v>0</v>
      </c>
      <c r="J9" s="396"/>
      <c r="K9" s="395">
        <f>SUM(K7:K8)</f>
        <v>0</v>
      </c>
      <c r="L9" s="396"/>
      <c r="M9" s="395">
        <f>SUM(M7:M8)</f>
        <v>0</v>
      </c>
      <c r="N9" s="396"/>
      <c r="O9" s="395">
        <f>SUM(O7:O8)</f>
        <v>0</v>
      </c>
      <c r="P9" s="396"/>
      <c r="Q9" s="395">
        <f>SUM(Q7:Q8)</f>
        <v>0</v>
      </c>
      <c r="R9" s="396"/>
      <c r="S9" s="395">
        <f>SUM(S7:S8)</f>
        <v>0</v>
      </c>
      <c r="T9" s="396"/>
      <c r="U9" s="395">
        <f>SUM(U7:U8)</f>
        <v>0</v>
      </c>
      <c r="V9" s="396"/>
      <c r="W9" s="395">
        <f t="shared" si="0"/>
        <v>0</v>
      </c>
      <c r="X9" s="397"/>
    </row>
    <row r="10" spans="1:24" ht="34.200000000000003" x14ac:dyDescent="0.25">
      <c r="A10" s="391" t="s">
        <v>246</v>
      </c>
      <c r="B10" s="391" t="s">
        <v>207</v>
      </c>
      <c r="C10" s="391" t="s">
        <v>247</v>
      </c>
      <c r="D10" s="392" t="s">
        <v>248</v>
      </c>
      <c r="E10" s="391" t="s">
        <v>237</v>
      </c>
      <c r="F10" s="391" t="s">
        <v>249</v>
      </c>
      <c r="G10" s="391">
        <v>3600210</v>
      </c>
      <c r="H10" s="392" t="s">
        <v>250</v>
      </c>
      <c r="I10" s="393">
        <f>'Consolidation budgétaire'!H18</f>
        <v>0</v>
      </c>
      <c r="J10" s="394"/>
      <c r="K10" s="393">
        <f>'Consolidation budgétaire'!J18</f>
        <v>0</v>
      </c>
      <c r="L10" s="394"/>
      <c r="M10" s="393">
        <f>'Consolidation budgétaire'!L18</f>
        <v>0</v>
      </c>
      <c r="N10" s="394"/>
      <c r="O10" s="393">
        <f>'Consolidation budgétaire'!N18</f>
        <v>0</v>
      </c>
      <c r="P10" s="394"/>
      <c r="Q10" s="393">
        <f>'Consolidation budgétaire'!P18</f>
        <v>0</v>
      </c>
      <c r="R10" s="394"/>
      <c r="S10" s="393">
        <f>'Consolidation budgétaire'!R18</f>
        <v>0</v>
      </c>
      <c r="T10" s="394"/>
      <c r="U10" s="393">
        <f>'Consolidation budgétaire'!T18</f>
        <v>0</v>
      </c>
      <c r="V10" s="394"/>
      <c r="W10" s="393">
        <f t="shared" si="0"/>
        <v>0</v>
      </c>
      <c r="X10" s="385"/>
    </row>
    <row r="11" spans="1:24" ht="22.95" customHeight="1" x14ac:dyDescent="0.25">
      <c r="A11" s="391" t="s">
        <v>240</v>
      </c>
      <c r="B11" s="391" t="s">
        <v>241</v>
      </c>
      <c r="C11" s="391" t="s">
        <v>247</v>
      </c>
      <c r="D11" s="392" t="s">
        <v>251</v>
      </c>
      <c r="E11" s="391" t="s">
        <v>243</v>
      </c>
      <c r="F11" s="391" t="s">
        <v>249</v>
      </c>
      <c r="G11" s="391">
        <v>3240010</v>
      </c>
      <c r="H11" s="392" t="s">
        <v>252</v>
      </c>
      <c r="I11" s="393">
        <f>'Consolidation budgétaire'!H17</f>
        <v>0</v>
      </c>
      <c r="J11" s="394"/>
      <c r="K11" s="393">
        <f>'Consolidation budgétaire'!J17</f>
        <v>0</v>
      </c>
      <c r="L11" s="394"/>
      <c r="M11" s="393">
        <f>'Consolidation budgétaire'!L17</f>
        <v>0</v>
      </c>
      <c r="N11" s="394"/>
      <c r="O11" s="393">
        <f>'Consolidation budgétaire'!N17</f>
        <v>0</v>
      </c>
      <c r="P11" s="394"/>
      <c r="Q11" s="393">
        <f>'Consolidation budgétaire'!P17</f>
        <v>0</v>
      </c>
      <c r="R11" s="394"/>
      <c r="S11" s="393">
        <f>'Consolidation budgétaire'!R17</f>
        <v>0</v>
      </c>
      <c r="T11" s="394"/>
      <c r="U11" s="393">
        <f>'Consolidation budgétaire'!T17</f>
        <v>0</v>
      </c>
      <c r="V11" s="394"/>
      <c r="W11" s="393">
        <f t="shared" si="0"/>
        <v>0</v>
      </c>
      <c r="X11" s="385"/>
    </row>
    <row r="12" spans="1:24" s="398" customFormat="1" ht="12" customHeight="1" x14ac:dyDescent="0.25">
      <c r="A12" s="471" t="s">
        <v>253</v>
      </c>
      <c r="B12" s="471"/>
      <c r="C12" s="471"/>
      <c r="D12" s="471"/>
      <c r="E12" s="471"/>
      <c r="F12" s="471"/>
      <c r="G12" s="471"/>
      <c r="H12" s="471"/>
      <c r="I12" s="395">
        <f>SUM(I10:I11)</f>
        <v>0</v>
      </c>
      <c r="J12" s="396"/>
      <c r="K12" s="395">
        <f>SUM(K10:K11)</f>
        <v>0</v>
      </c>
      <c r="L12" s="396"/>
      <c r="M12" s="395">
        <f>SUM(M10:M11)</f>
        <v>0</v>
      </c>
      <c r="N12" s="396"/>
      <c r="O12" s="395">
        <f>SUM(O10:O11)</f>
        <v>0</v>
      </c>
      <c r="P12" s="396"/>
      <c r="Q12" s="395">
        <f>SUM(Q10:Q11)</f>
        <v>0</v>
      </c>
      <c r="R12" s="396"/>
      <c r="S12" s="395">
        <f>SUM(S10:S11)</f>
        <v>0</v>
      </c>
      <c r="T12" s="396"/>
      <c r="U12" s="395">
        <f>SUM(U10:U11)</f>
        <v>0</v>
      </c>
      <c r="V12" s="396"/>
      <c r="W12" s="395">
        <f t="shared" si="0"/>
        <v>0</v>
      </c>
      <c r="X12" s="397"/>
    </row>
    <row r="13" spans="1:24" ht="47.4" customHeight="1" x14ac:dyDescent="0.25">
      <c r="A13" s="391" t="s">
        <v>254</v>
      </c>
      <c r="B13" s="391" t="s">
        <v>255</v>
      </c>
      <c r="C13" s="391" t="s">
        <v>256</v>
      </c>
      <c r="D13" s="392" t="s">
        <v>257</v>
      </c>
      <c r="E13" s="391" t="s">
        <v>237</v>
      </c>
      <c r="F13" s="391" t="s">
        <v>258</v>
      </c>
      <c r="G13" s="391">
        <v>3600210</v>
      </c>
      <c r="H13" s="392" t="s">
        <v>259</v>
      </c>
      <c r="I13" s="393">
        <f>'Consolidation budgétaire'!H26</f>
        <v>0</v>
      </c>
      <c r="J13" s="394"/>
      <c r="K13" s="393">
        <f>'Consolidation budgétaire'!J26</f>
        <v>0</v>
      </c>
      <c r="L13" s="394"/>
      <c r="M13" s="393">
        <f>'Consolidation budgétaire'!L26</f>
        <v>0</v>
      </c>
      <c r="N13" s="394"/>
      <c r="O13" s="393">
        <f>'Consolidation budgétaire'!N26</f>
        <v>0</v>
      </c>
      <c r="P13" s="394"/>
      <c r="Q13" s="393">
        <f>'Consolidation budgétaire'!P26</f>
        <v>0</v>
      </c>
      <c r="R13" s="394"/>
      <c r="S13" s="393">
        <f>'Consolidation budgétaire'!R26</f>
        <v>0</v>
      </c>
      <c r="T13" s="394"/>
      <c r="U13" s="393">
        <f>'Consolidation budgétaire'!T26</f>
        <v>0</v>
      </c>
      <c r="V13" s="394"/>
      <c r="W13" s="393">
        <f t="shared" si="0"/>
        <v>0</v>
      </c>
      <c r="X13" s="385"/>
    </row>
    <row r="14" spans="1:24" ht="22.95" customHeight="1" x14ac:dyDescent="0.25">
      <c r="A14" s="391" t="s">
        <v>240</v>
      </c>
      <c r="B14" s="391" t="s">
        <v>241</v>
      </c>
      <c r="C14" s="391" t="s">
        <v>256</v>
      </c>
      <c r="D14" s="392" t="s">
        <v>260</v>
      </c>
      <c r="E14" s="391" t="s">
        <v>243</v>
      </c>
      <c r="F14" s="391" t="s">
        <v>258</v>
      </c>
      <c r="G14" s="391">
        <v>3240010</v>
      </c>
      <c r="H14" s="392" t="s">
        <v>252</v>
      </c>
      <c r="I14" s="393">
        <f>'Consolidation budgétaire'!H25</f>
        <v>0</v>
      </c>
      <c r="J14" s="394"/>
      <c r="K14" s="393">
        <f>'Consolidation budgétaire'!J25</f>
        <v>0</v>
      </c>
      <c r="L14" s="394"/>
      <c r="M14" s="393">
        <f>'Consolidation budgétaire'!L25</f>
        <v>0</v>
      </c>
      <c r="N14" s="394"/>
      <c r="O14" s="393">
        <f>'Consolidation budgétaire'!N25</f>
        <v>0</v>
      </c>
      <c r="P14" s="394"/>
      <c r="Q14" s="393">
        <f>'Consolidation budgétaire'!P25</f>
        <v>0</v>
      </c>
      <c r="R14" s="394"/>
      <c r="S14" s="393">
        <f>'Consolidation budgétaire'!R25</f>
        <v>0</v>
      </c>
      <c r="T14" s="394"/>
      <c r="U14" s="393">
        <f>'Consolidation budgétaire'!T25</f>
        <v>0</v>
      </c>
      <c r="V14" s="394"/>
      <c r="W14" s="393">
        <f t="shared" si="0"/>
        <v>0</v>
      </c>
      <c r="X14" s="385"/>
    </row>
    <row r="15" spans="1:24" s="398" customFormat="1" ht="12" customHeight="1" x14ac:dyDescent="0.25">
      <c r="A15" s="471" t="s">
        <v>261</v>
      </c>
      <c r="B15" s="471"/>
      <c r="C15" s="471"/>
      <c r="D15" s="471"/>
      <c r="E15" s="471"/>
      <c r="F15" s="471"/>
      <c r="G15" s="471"/>
      <c r="H15" s="471"/>
      <c r="I15" s="395">
        <f>SUM(I13:I14)</f>
        <v>0</v>
      </c>
      <c r="J15" s="396"/>
      <c r="K15" s="395">
        <f>SUM(K13:K14)</f>
        <v>0</v>
      </c>
      <c r="L15" s="396"/>
      <c r="M15" s="395">
        <f>SUM(M13:M14)</f>
        <v>0</v>
      </c>
      <c r="N15" s="396"/>
      <c r="O15" s="395">
        <f>SUM(O13:O14)</f>
        <v>0</v>
      </c>
      <c r="P15" s="396"/>
      <c r="Q15" s="395">
        <f>SUM(Q13:Q14)</f>
        <v>0</v>
      </c>
      <c r="R15" s="396"/>
      <c r="S15" s="395">
        <f>SUM(S13:S14)</f>
        <v>0</v>
      </c>
      <c r="T15" s="396"/>
      <c r="U15" s="395">
        <f>SUM(U13:U14)</f>
        <v>0</v>
      </c>
      <c r="V15" s="396"/>
      <c r="W15" s="395">
        <f t="shared" si="0"/>
        <v>0</v>
      </c>
      <c r="X15" s="397"/>
    </row>
    <row r="16" spans="1:24" ht="11.4" customHeight="1" x14ac:dyDescent="0.25">
      <c r="A16" s="473" t="s">
        <v>262</v>
      </c>
      <c r="B16" s="473" t="s">
        <v>263</v>
      </c>
      <c r="C16" s="473" t="s">
        <v>213</v>
      </c>
      <c r="D16" s="392" t="s">
        <v>46</v>
      </c>
      <c r="E16" s="391" t="s">
        <v>264</v>
      </c>
      <c r="F16" s="391" t="s">
        <v>265</v>
      </c>
      <c r="G16" s="391">
        <v>3302300</v>
      </c>
      <c r="H16" s="392" t="s">
        <v>214</v>
      </c>
      <c r="I16" s="393">
        <f>'Consolidation budgétaire'!H32</f>
        <v>0</v>
      </c>
      <c r="J16" s="394"/>
      <c r="K16" s="393">
        <f>'Consolidation budgétaire'!J32</f>
        <v>0</v>
      </c>
      <c r="L16" s="394"/>
      <c r="M16" s="393">
        <f>'Consolidation budgétaire'!L32</f>
        <v>0</v>
      </c>
      <c r="N16" s="394"/>
      <c r="O16" s="393">
        <f>'Consolidation budgétaire'!N32</f>
        <v>0</v>
      </c>
      <c r="P16" s="394"/>
      <c r="Q16" s="393">
        <f>'Consolidation budgétaire'!P32</f>
        <v>0</v>
      </c>
      <c r="R16" s="394"/>
      <c r="S16" s="393">
        <f>'Consolidation budgétaire'!R32</f>
        <v>0</v>
      </c>
      <c r="T16" s="394"/>
      <c r="U16" s="393">
        <f>'Consolidation budgétaire'!T32</f>
        <v>0</v>
      </c>
      <c r="V16" s="394"/>
      <c r="W16" s="393">
        <f t="shared" si="0"/>
        <v>0</v>
      </c>
      <c r="X16" s="385"/>
    </row>
    <row r="17" spans="1:24" x14ac:dyDescent="0.25">
      <c r="A17" s="473"/>
      <c r="B17" s="473"/>
      <c r="C17" s="473"/>
      <c r="D17" s="392" t="s">
        <v>47</v>
      </c>
      <c r="E17" s="391" t="s">
        <v>266</v>
      </c>
      <c r="F17" s="391" t="s">
        <v>265</v>
      </c>
      <c r="G17" s="391">
        <v>3302100</v>
      </c>
      <c r="H17" s="392" t="s">
        <v>47</v>
      </c>
      <c r="I17" s="393">
        <f>'Budget de l''accord'!H50+('Budget de l''accord'!H$73+'Budget de l''accord'!H$70)*'Budget de l''accord'!H57</f>
        <v>0</v>
      </c>
      <c r="J17" s="394"/>
      <c r="K17" s="393">
        <f>'Budget de l''accord'!J50+('Budget de l''accord'!J$73+'Budget de l''accord'!J$70)*'Budget de l''accord'!J57</f>
        <v>0</v>
      </c>
      <c r="L17" s="394"/>
      <c r="M17" s="393">
        <f>'Budget de l''accord'!L50+('Budget de l''accord'!L$73+'Budget de l''accord'!L$70)*'Budget de l''accord'!L57</f>
        <v>0</v>
      </c>
      <c r="N17" s="394"/>
      <c r="O17" s="393">
        <f>'Budget de l''accord'!N50+('Budget de l''accord'!N$73+'Budget de l''accord'!N$70)*'Budget de l''accord'!N57</f>
        <v>0</v>
      </c>
      <c r="P17" s="394"/>
      <c r="Q17" s="393">
        <f>'Budget de l''accord'!P50+('Budget de l''accord'!P$73+'Budget de l''accord'!P$70)*'Budget de l''accord'!P57</f>
        <v>0</v>
      </c>
      <c r="R17" s="394"/>
      <c r="S17" s="393">
        <f>'Budget de l''accord'!R50+('Budget de l''accord'!R$73+'Budget de l''accord'!R$70)*'Budget de l''accord'!R57</f>
        <v>0</v>
      </c>
      <c r="T17" s="394"/>
      <c r="U17" s="393">
        <f>'Budget de l''accord'!T50+('Budget de l''accord'!T$73+'Budget de l''accord'!T$70)*'Budget de l''accord'!T57</f>
        <v>0</v>
      </c>
      <c r="V17" s="394"/>
      <c r="W17" s="393">
        <f t="shared" si="0"/>
        <v>0</v>
      </c>
      <c r="X17" s="385"/>
    </row>
    <row r="18" spans="1:24" x14ac:dyDescent="0.25">
      <c r="A18" s="473"/>
      <c r="B18" s="473"/>
      <c r="C18" s="473"/>
      <c r="D18" s="392" t="s">
        <v>48</v>
      </c>
      <c r="E18" s="391" t="s">
        <v>267</v>
      </c>
      <c r="F18" s="391" t="s">
        <v>265</v>
      </c>
      <c r="G18" s="391">
        <v>3302200</v>
      </c>
      <c r="H18" s="392" t="s">
        <v>216</v>
      </c>
      <c r="I18" s="393">
        <f>'Budget de l''accord'!H51+('Budget de l''accord'!H$73+'Budget de l''accord'!H$70)*'Budget de l''accord'!H58</f>
        <v>0</v>
      </c>
      <c r="J18" s="394"/>
      <c r="K18" s="393">
        <f>'Budget de l''accord'!J51+('Budget de l''accord'!J$73+'Budget de l''accord'!J$70)*'Budget de l''accord'!J58</f>
        <v>0</v>
      </c>
      <c r="L18" s="394"/>
      <c r="M18" s="393">
        <f>'Budget de l''accord'!L51+('Budget de l''accord'!L$73+'Budget de l''accord'!L$70)*'Budget de l''accord'!L58</f>
        <v>0</v>
      </c>
      <c r="N18" s="394"/>
      <c r="O18" s="393">
        <f>'Budget de l''accord'!N51+('Budget de l''accord'!N$73+'Budget de l''accord'!N$70)*'Budget de l''accord'!N58</f>
        <v>0</v>
      </c>
      <c r="P18" s="394"/>
      <c r="Q18" s="393">
        <f>'Budget de l''accord'!P51+('Budget de l''accord'!P$73+'Budget de l''accord'!P$70)*'Budget de l''accord'!P58</f>
        <v>0</v>
      </c>
      <c r="R18" s="394"/>
      <c r="S18" s="393">
        <f>'Budget de l''accord'!R51+('Budget de l''accord'!R$73+'Budget de l''accord'!R$70)*'Budget de l''accord'!R58</f>
        <v>0</v>
      </c>
      <c r="T18" s="394"/>
      <c r="U18" s="393">
        <f>'Budget de l''accord'!T51+('Budget de l''accord'!T$73+'Budget de l''accord'!T$70)*'Budget de l''accord'!T58</f>
        <v>0</v>
      </c>
      <c r="V18" s="394"/>
      <c r="W18" s="393">
        <f t="shared" si="0"/>
        <v>0</v>
      </c>
      <c r="X18" s="385"/>
    </row>
    <row r="19" spans="1:24" ht="22.8" x14ac:dyDescent="0.25">
      <c r="A19" s="473"/>
      <c r="B19" s="473"/>
      <c r="C19" s="473"/>
      <c r="D19" s="392" t="s">
        <v>49</v>
      </c>
      <c r="E19" s="391" t="s">
        <v>268</v>
      </c>
      <c r="F19" s="391" t="s">
        <v>265</v>
      </c>
      <c r="G19" s="391">
        <v>3300000</v>
      </c>
      <c r="H19" s="392" t="s">
        <v>269</v>
      </c>
      <c r="I19" s="393">
        <f>'Budget de l''accord'!H52+('Budget de l''accord'!H$73+'Budget de l''accord'!H$70)*'Budget de l''accord'!H59</f>
        <v>0</v>
      </c>
      <c r="J19" s="394"/>
      <c r="K19" s="393">
        <f>'Budget de l''accord'!J52+('Budget de l''accord'!J$73+'Budget de l''accord'!J$70)*'Budget de l''accord'!J59</f>
        <v>0</v>
      </c>
      <c r="L19" s="394"/>
      <c r="M19" s="393">
        <f>'Budget de l''accord'!L52+('Budget de l''accord'!L$73+'Budget de l''accord'!L$70)*'Budget de l''accord'!L59</f>
        <v>0</v>
      </c>
      <c r="N19" s="394"/>
      <c r="O19" s="393">
        <f>'Budget de l''accord'!N52+('Budget de l''accord'!N$73+'Budget de l''accord'!N$70)*'Budget de l''accord'!N59</f>
        <v>0</v>
      </c>
      <c r="P19" s="394"/>
      <c r="Q19" s="393">
        <f>'Budget de l''accord'!P52+('Budget de l''accord'!P$73+'Budget de l''accord'!P$70)*'Budget de l''accord'!P59</f>
        <v>0</v>
      </c>
      <c r="R19" s="394"/>
      <c r="S19" s="393">
        <f>'Budget de l''accord'!R52+('Budget de l''accord'!R$73+'Budget de l''accord'!R$70)*'Budget de l''accord'!R59</f>
        <v>0</v>
      </c>
      <c r="T19" s="394"/>
      <c r="U19" s="393">
        <f>'Budget de l''accord'!T52+('Budget de l''accord'!T$73+'Budget de l''accord'!T$70)*'Budget de l''accord'!T59</f>
        <v>0</v>
      </c>
      <c r="V19" s="394"/>
      <c r="W19" s="393">
        <f t="shared" si="0"/>
        <v>0</v>
      </c>
      <c r="X19" s="385"/>
    </row>
    <row r="20" spans="1:24" ht="22.8" x14ac:dyDescent="0.25">
      <c r="A20" s="473"/>
      <c r="B20" s="473"/>
      <c r="C20" s="473"/>
      <c r="D20" s="392" t="s">
        <v>50</v>
      </c>
      <c r="E20" s="391" t="s">
        <v>270</v>
      </c>
      <c r="F20" s="391" t="s">
        <v>265</v>
      </c>
      <c r="G20" s="391">
        <v>7119000</v>
      </c>
      <c r="H20" s="392" t="s">
        <v>271</v>
      </c>
      <c r="I20" s="393">
        <f>'Budget de l''accord'!H53+('Budget de l''accord'!H$73+'Budget de l''accord'!H$70)*'Budget de l''accord'!H60</f>
        <v>0</v>
      </c>
      <c r="J20" s="394"/>
      <c r="K20" s="393">
        <f>'Budget de l''accord'!J53+('Budget de l''accord'!J$73+'Budget de l''accord'!J$70)*'Budget de l''accord'!J60</f>
        <v>0</v>
      </c>
      <c r="L20" s="394"/>
      <c r="M20" s="393">
        <f>'Budget de l''accord'!L53+('Budget de l''accord'!L$73+'Budget de l''accord'!L$70)*'Budget de l''accord'!L60</f>
        <v>0</v>
      </c>
      <c r="N20" s="394"/>
      <c r="O20" s="393">
        <f>'Budget de l''accord'!N53+('Budget de l''accord'!N$73+'Budget de l''accord'!N$70)*'Budget de l''accord'!N60</f>
        <v>0</v>
      </c>
      <c r="P20" s="394"/>
      <c r="Q20" s="393">
        <f>'Budget de l''accord'!P53+('Budget de l''accord'!P$73+'Budget de l''accord'!P$70)*'Budget de l''accord'!P60</f>
        <v>0</v>
      </c>
      <c r="R20" s="394"/>
      <c r="S20" s="393">
        <f>'Budget de l''accord'!R53+('Budget de l''accord'!R$73+'Budget de l''accord'!R$70)*'Budget de l''accord'!R60</f>
        <v>0</v>
      </c>
      <c r="T20" s="394"/>
      <c r="U20" s="393">
        <f>'Budget de l''accord'!T53+('Budget de l''accord'!T$73+'Budget de l''accord'!T$70)*'Budget de l''accord'!T60</f>
        <v>0</v>
      </c>
      <c r="V20" s="394"/>
      <c r="W20" s="393">
        <f t="shared" si="0"/>
        <v>0</v>
      </c>
      <c r="X20" s="385"/>
    </row>
    <row r="21" spans="1:24" s="398" customFormat="1" ht="12" customHeight="1" x14ac:dyDescent="0.25">
      <c r="A21" s="471" t="s">
        <v>272</v>
      </c>
      <c r="B21" s="471"/>
      <c r="C21" s="471"/>
      <c r="D21" s="471"/>
      <c r="E21" s="471"/>
      <c r="F21" s="471"/>
      <c r="G21" s="471"/>
      <c r="H21" s="471"/>
      <c r="I21" s="395">
        <f>SUM(I16:I20)</f>
        <v>0</v>
      </c>
      <c r="J21" s="396"/>
      <c r="K21" s="395">
        <f>SUM(K16:K20)</f>
        <v>0</v>
      </c>
      <c r="L21" s="396"/>
      <c r="M21" s="395">
        <f>SUM(M16:M20)</f>
        <v>0</v>
      </c>
      <c r="N21" s="396"/>
      <c r="O21" s="395">
        <f>SUM(O16:O20)</f>
        <v>0</v>
      </c>
      <c r="P21" s="396"/>
      <c r="Q21" s="395">
        <f>SUM(Q16:Q20)</f>
        <v>0</v>
      </c>
      <c r="R21" s="396"/>
      <c r="S21" s="395">
        <f>SUM(S16:S20)</f>
        <v>0</v>
      </c>
      <c r="T21" s="396"/>
      <c r="U21" s="395">
        <f>SUM(U16:U20)</f>
        <v>0</v>
      </c>
      <c r="V21" s="396"/>
      <c r="W21" s="395">
        <f t="shared" si="0"/>
        <v>0</v>
      </c>
      <c r="X21" s="397"/>
    </row>
    <row r="22" spans="1:24" s="398" customFormat="1" ht="12" customHeight="1" x14ac:dyDescent="0.25">
      <c r="A22" s="471" t="s">
        <v>16</v>
      </c>
      <c r="B22" s="471"/>
      <c r="C22" s="471"/>
      <c r="D22" s="471"/>
      <c r="E22" s="471"/>
      <c r="F22" s="471"/>
      <c r="G22" s="471"/>
      <c r="H22" s="471"/>
      <c r="I22" s="395">
        <f>I9+I12+I15+I21</f>
        <v>0</v>
      </c>
      <c r="J22" s="399"/>
      <c r="K22" s="395">
        <f>K9+K12+K15+K21</f>
        <v>0</v>
      </c>
      <c r="L22" s="399"/>
      <c r="M22" s="395">
        <f>M9+M12+M15+M21</f>
        <v>0</v>
      </c>
      <c r="N22" s="399"/>
      <c r="O22" s="395">
        <f>O9+O12+O15+O21</f>
        <v>0</v>
      </c>
      <c r="P22" s="399"/>
      <c r="Q22" s="395">
        <f>Q9+Q12+Q15+Q21</f>
        <v>0</v>
      </c>
      <c r="R22" s="399"/>
      <c r="S22" s="395">
        <f>S9+S12+S15+S21</f>
        <v>0</v>
      </c>
      <c r="T22" s="399"/>
      <c r="U22" s="395">
        <f>U9+U12+U15+U21</f>
        <v>0</v>
      </c>
      <c r="V22" s="399"/>
      <c r="W22" s="395">
        <f t="shared" si="0"/>
        <v>0</v>
      </c>
      <c r="X22" s="397"/>
    </row>
    <row r="23" spans="1:24" x14ac:dyDescent="0.25">
      <c r="A23" s="385"/>
      <c r="B23" s="385"/>
      <c r="C23" s="385"/>
      <c r="D23" s="385"/>
      <c r="E23" s="385"/>
      <c r="F23" s="385"/>
      <c r="G23" s="385"/>
      <c r="H23" s="385"/>
      <c r="I23" s="385"/>
      <c r="J23" s="385"/>
      <c r="K23" s="385"/>
      <c r="L23" s="385"/>
      <c r="M23" s="385"/>
      <c r="N23" s="385"/>
      <c r="O23" s="385"/>
      <c r="P23" s="385"/>
      <c r="Q23" s="385"/>
      <c r="R23" s="385"/>
      <c r="S23" s="385"/>
      <c r="T23" s="385"/>
      <c r="U23" s="385"/>
      <c r="V23" s="385"/>
      <c r="W23" s="385"/>
      <c r="X23" s="385"/>
    </row>
  </sheetData>
  <sheetProtection algorithmName="SHA-512" hashValue="kyA951QFy30jHrFdTYRA+geygO71VAIDCqo4J/OyE+DL5kdLNLMSImqVBUc8oc5vECC7pcO8zWhkJFiFDs7CqA==" saltValue="vuha2oRPQO8XPJiLIgtb3w==" spinCount="100000" sheet="1" objects="1" scenarios="1" formatColumns="0" formatRows="0"/>
  <mergeCells count="25">
    <mergeCell ref="A4:H4"/>
    <mergeCell ref="I4:W4"/>
    <mergeCell ref="A5:B5"/>
    <mergeCell ref="C5:C6"/>
    <mergeCell ref="D5:D6"/>
    <mergeCell ref="E5:E6"/>
    <mergeCell ref="F5:F6"/>
    <mergeCell ref="G5:G6"/>
    <mergeCell ref="H5:H6"/>
    <mergeCell ref="I5:I6"/>
    <mergeCell ref="K5:K6"/>
    <mergeCell ref="M5:M6"/>
    <mergeCell ref="O5:O6"/>
    <mergeCell ref="Q5:Q6"/>
    <mergeCell ref="S5:S6"/>
    <mergeCell ref="U5:U6"/>
    <mergeCell ref="A21:H21"/>
    <mergeCell ref="A22:H22"/>
    <mergeCell ref="W5:W6"/>
    <mergeCell ref="A9:H9"/>
    <mergeCell ref="A12:H12"/>
    <mergeCell ref="A15:H15"/>
    <mergeCell ref="A16:A20"/>
    <mergeCell ref="B16:B20"/>
    <mergeCell ref="C16:C20"/>
  </mergeCells>
  <pageMargins left="0.7" right="0.7" top="0.75" bottom="0.75" header="0.51180555555555496" footer="0.51180555555555496"/>
  <pageSetup paperSize="9" firstPageNumber="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5:C29"/>
  <sheetViews>
    <sheetView showZeros="0" zoomScaleNormal="100" workbookViewId="0">
      <selection activeCell="Q23" sqref="Q23"/>
    </sheetView>
  </sheetViews>
  <sheetFormatPr defaultColWidth="8.6640625" defaultRowHeight="13.2" x14ac:dyDescent="0.25"/>
  <sheetData>
    <row r="5" spans="3:3" x14ac:dyDescent="0.25">
      <c r="C5" t="s">
        <v>7</v>
      </c>
    </row>
    <row r="6" spans="3:3" x14ac:dyDescent="0.25">
      <c r="C6" t="s">
        <v>8</v>
      </c>
    </row>
    <row r="7" spans="3:3" x14ac:dyDescent="0.25">
      <c r="C7" t="s">
        <v>9</v>
      </c>
    </row>
    <row r="8" spans="3:3" x14ac:dyDescent="0.25">
      <c r="C8" t="s">
        <v>10</v>
      </c>
    </row>
    <row r="9" spans="3:3" x14ac:dyDescent="0.25">
      <c r="C9" t="s">
        <v>11</v>
      </c>
    </row>
    <row r="10" spans="3:3" x14ac:dyDescent="0.25">
      <c r="C10" t="s">
        <v>12</v>
      </c>
    </row>
    <row r="11" spans="3:3" x14ac:dyDescent="0.25">
      <c r="C11" t="s">
        <v>13</v>
      </c>
    </row>
    <row r="12" spans="3:3" x14ac:dyDescent="0.25">
      <c r="C12" t="s">
        <v>273</v>
      </c>
    </row>
    <row r="13" spans="3:3" x14ac:dyDescent="0.25">
      <c r="C13" t="s">
        <v>274</v>
      </c>
    </row>
    <row r="14" spans="3:3" x14ac:dyDescent="0.25">
      <c r="C14" t="s">
        <v>275</v>
      </c>
    </row>
    <row r="15" spans="3:3" x14ac:dyDescent="0.25">
      <c r="C15" t="s">
        <v>276</v>
      </c>
    </row>
    <row r="16" spans="3:3" x14ac:dyDescent="0.25">
      <c r="C16" t="s">
        <v>277</v>
      </c>
    </row>
    <row r="17" spans="3:3" x14ac:dyDescent="0.25">
      <c r="C17" t="s">
        <v>278</v>
      </c>
    </row>
    <row r="18" spans="3:3" x14ac:dyDescent="0.25">
      <c r="C18" t="s">
        <v>279</v>
      </c>
    </row>
    <row r="19" spans="3:3" x14ac:dyDescent="0.25">
      <c r="C19" t="s">
        <v>280</v>
      </c>
    </row>
    <row r="20" spans="3:3" x14ac:dyDescent="0.25">
      <c r="C20" t="s">
        <v>281</v>
      </c>
    </row>
    <row r="21" spans="3:3" x14ac:dyDescent="0.25">
      <c r="C21" t="s">
        <v>282</v>
      </c>
    </row>
    <row r="22" spans="3:3" x14ac:dyDescent="0.25">
      <c r="C22" t="s">
        <v>283</v>
      </c>
    </row>
    <row r="23" spans="3:3" x14ac:dyDescent="0.25">
      <c r="C23" t="s">
        <v>284</v>
      </c>
    </row>
    <row r="24" spans="3:3" x14ac:dyDescent="0.25">
      <c r="C24" t="s">
        <v>285</v>
      </c>
    </row>
    <row r="25" spans="3:3" x14ac:dyDescent="0.25">
      <c r="C25" t="s">
        <v>286</v>
      </c>
    </row>
    <row r="26" spans="3:3" x14ac:dyDescent="0.25">
      <c r="C26" t="s">
        <v>287</v>
      </c>
    </row>
    <row r="27" spans="3:3" x14ac:dyDescent="0.25">
      <c r="C27" t="s">
        <v>288</v>
      </c>
    </row>
    <row r="28" spans="3:3" x14ac:dyDescent="0.25">
      <c r="C28" t="s">
        <v>289</v>
      </c>
    </row>
    <row r="29" spans="3:3" x14ac:dyDescent="0.25">
      <c r="C29" t="s">
        <v>290</v>
      </c>
    </row>
  </sheetData>
  <sheetProtection algorithmName="SHA-512" hashValue="HwZHVMe4Yy2PBldvNxcHOlwQ9eqERpWGuv+Ti9WHDbGGS7h+goN+ZlJf/vwfVLSGnY1pNByFj+tkX79CJ9xwrw==" saltValue="lR1E6NupkGKlvG0pfOIneg==" spinCount="100000" sheet="1" objects="1" scenarios="1"/>
  <pageMargins left="0.7" right="0.7" top="0.75" bottom="0.75"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322FB70ED904478B55FED5D5C15B02" ma:contentTypeVersion="19" ma:contentTypeDescription="Create a new document." ma:contentTypeScope="" ma:versionID="16ffd965454b3fa585ab588f26a550c9">
  <xsd:schema xmlns:xsd="http://www.w3.org/2001/XMLSchema" xmlns:xs="http://www.w3.org/2001/XMLSchema" xmlns:p="http://schemas.microsoft.com/office/2006/metadata/properties" xmlns:ns2="55b78f38-1847-4199-a0fa-cba26673afd5" xmlns:ns3="f380f3cf-d5ed-4fff-914d-d1b408ca12dc" targetNamespace="http://schemas.microsoft.com/office/2006/metadata/properties" ma:root="true" ma:fieldsID="8cd074231ef5ff3b241f106f5f0a8d44" ns2:_="" ns3:_="">
    <xsd:import namespace="55b78f38-1847-4199-a0fa-cba26673afd5"/>
    <xsd:import namespace="f380f3cf-d5ed-4fff-914d-d1b408ca12d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DateTime" minOccurs="0"/>
                <xsd:element ref="ns2:MediaLengthInSeconds" minOccurs="0"/>
                <xsd:element ref="ns2:Status_x002f_Note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78f38-1847-4199-a0fa-cba26673af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Time" ma:index="20" nillable="true" ma:displayName="Date Time" ma:format="DateOnly" ma:internalName="Date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Status_x002f_Notes" ma:index="22" nillable="true" ma:displayName="Status/Notes" ma:description="Rollout of the ESSF Jul 2022" ma:format="Dropdown" ma:internalName="Status_x002f_Notes">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acc4dc2-1d7d-4ba2-9bc5-748c4ad50a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80f3cf-d5ed-4fff-914d-d1b408ca12d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62fea37-5ebd-4768-9078-015db7890733}" ma:internalName="TaxCatchAll" ma:showField="CatchAllData" ma:web="f380f3cf-d5ed-4fff-914d-d1b408ca12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9D345D-C953-4482-BA9A-D41E407FC0AB}">
  <ds:schemaRefs>
    <ds:schemaRef ds:uri="http://schemas.microsoft.com/sharepoint/v3/contenttype/forms"/>
  </ds:schemaRefs>
</ds:datastoreItem>
</file>

<file path=customXml/itemProps2.xml><?xml version="1.0" encoding="utf-8"?>
<ds:datastoreItem xmlns:ds="http://schemas.openxmlformats.org/officeDocument/2006/customXml" ds:itemID="{6E53003C-A3E0-4DA8-A883-43FECB0484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b78f38-1847-4199-a0fa-cba26673afd5"/>
    <ds:schemaRef ds:uri="f380f3cf-d5ed-4fff-914d-d1b408ca12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34</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Budget de l'accord</vt:lpstr>
      <vt:lpstr>Répartition du personnel</vt:lpstr>
      <vt:lpstr>Notes techniques</vt:lpstr>
      <vt:lpstr>Dépenses prévues</vt:lpstr>
      <vt:lpstr>Consolidation budgétaire</vt:lpstr>
      <vt:lpstr>Relevé WINGS engag. dépenses</vt:lpstr>
      <vt:lpstr>Master Data</vt:lpstr>
      <vt:lpstr>Activities</vt:lpstr>
      <vt:lpstr>Location</vt:lpstr>
      <vt:lpstr>'Budget de l''accord'!Print_Area</vt:lpstr>
      <vt:lpstr>'Consolidation budgétaire'!Print_Area</vt:lpstr>
      <vt:lpstr>'Répartition du personnel'!Print_Area</vt:lpstr>
      <vt:lpstr>Staff_Alloc</vt:lpstr>
    </vt:vector>
  </TitlesOfParts>
  <Company>WFP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hquser</dc:creator>
  <dc:description/>
  <cp:lastModifiedBy>Marta BONINO</cp:lastModifiedBy>
  <cp:revision>3</cp:revision>
  <cp:lastPrinted>2017-03-08T09:55:17Z</cp:lastPrinted>
  <dcterms:created xsi:type="dcterms:W3CDTF">2009-06-19T11:46:38Z</dcterms:created>
  <dcterms:modified xsi:type="dcterms:W3CDTF">2023-12-11T13:34:30Z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WFP</vt:lpwstr>
  </property>
  <property fmtid="{D5CDD505-2E9C-101B-9397-08002B2CF9AE}" pid="4" name="ContentTypeId">
    <vt:lpwstr>0x0101009576D83D385B3E4DA5CC1971939079A3</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ItemGuid">
    <vt:lpwstr>410918c0-51a7-461e-9a81-56835b82ebad</vt:lpwstr>
  </property>
</Properties>
</file>