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autoCompressPictures="0" defaultThemeVersion="124226"/>
  <mc:AlternateContent xmlns:mc="http://schemas.openxmlformats.org/markup-compatibility/2006">
    <mc:Choice Requires="x15">
      <x15ac:absPath xmlns:x15ac="http://schemas.microsoft.com/office/spreadsheetml/2010/11/ac" url="C:\Users\marta.bonino\Dropbox\00 - WFP document\000 - Marta\02 - IRM\FLA\Last Shared\07 - FLA budget template (June 2023)\"/>
    </mc:Choice>
  </mc:AlternateContent>
  <xr:revisionPtr revIDLastSave="0" documentId="13_ncr:1_{D765669D-B813-4313-A756-C8D3CDC65D1D}" xr6:coauthVersionLast="47" xr6:coauthVersionMax="47" xr10:uidLastSave="{00000000-0000-0000-0000-000000000000}"/>
  <bookViews>
    <workbookView xWindow="-108" yWindow="-108" windowWidth="23256" windowHeight="12576" tabRatio="731" xr2:uid="{00000000-000D-0000-FFFF-FFFF00000000}"/>
  </bookViews>
  <sheets>
    <sheet name="FLA Budget" sheetId="1" r:id="rId1"/>
    <sheet name="Staff breakdown" sheetId="2" r:id="rId2"/>
    <sheet name="Technical Notes" sheetId="10" r:id="rId3"/>
    <sheet name="Gender Planned cost" sheetId="12" r:id="rId4"/>
    <sheet name="Budget Consolidation" sheetId="7" r:id="rId5"/>
    <sheet name="WINGS Commitment Mapping" sheetId="14" r:id="rId6"/>
    <sheet name="Master Data" sheetId="11" state="hidden" r:id="rId7"/>
  </sheets>
  <externalReferences>
    <externalReference r:id="rId8"/>
  </externalReferences>
  <definedNames>
    <definedName name="Activities">'Master Data'!$C$5:$C$29</definedName>
    <definedName name="administrative" localSheetId="2">#REF!</definedName>
    <definedName name="administrative">#REF!</definedName>
    <definedName name="Location" localSheetId="2">'[1]Staff breakdown'!$B$119:$B$120</definedName>
    <definedName name="Location">'Staff breakdown'!$B$166:$B$167</definedName>
    <definedName name="_xlnm.Print_Area" localSheetId="4">'Budget Consolidation'!$A$1:$Y$39</definedName>
    <definedName name="_xlnm.Print_Area" localSheetId="0">'FLA Budget'!$A$1:$Y$79</definedName>
    <definedName name="_xlnm.Print_Area" localSheetId="1">'Staff breakdown'!$A$1:$O$101</definedName>
    <definedName name="_xlnm.Print_Titles" localSheetId="1">'Staff breakdown'!#REF!</definedName>
    <definedName name="programme" localSheetId="2">#REF!</definedName>
    <definedName name="programme">#REF!</definedName>
    <definedName name="Staff_Alloc" localSheetId="2">'[1]Staff breakdown'!$B$111:$B$114</definedName>
    <definedName name="Staff_Alloc">'Staff breakdown'!$B$158:$B$162</definedName>
    <definedName name="staff_security" localSheetId="2">#REF!</definedName>
    <definedName name="staff_secu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3" i="7" l="1"/>
  <c r="AJ99" i="2"/>
  <c r="T9" i="7"/>
  <c r="R9" i="7"/>
  <c r="P9" i="7"/>
  <c r="N9" i="7"/>
  <c r="L9" i="7"/>
  <c r="J9" i="7"/>
  <c r="H9" i="7"/>
  <c r="T16" i="1" l="1"/>
  <c r="T10" i="7" s="1"/>
  <c r="T15" i="1"/>
  <c r="T8" i="7" s="1"/>
  <c r="R16" i="1"/>
  <c r="R10" i="7" s="1"/>
  <c r="R15" i="1"/>
  <c r="R8" i="7" s="1"/>
  <c r="P16" i="1"/>
  <c r="P15" i="1"/>
  <c r="P25" i="1" s="1"/>
  <c r="V18" i="1"/>
  <c r="Y18" i="1" s="1"/>
  <c r="V19" i="1"/>
  <c r="Y19" i="1" s="1"/>
  <c r="V20" i="1"/>
  <c r="Y20" i="1" s="1"/>
  <c r="V21" i="1"/>
  <c r="Y21" i="1" s="1"/>
  <c r="V22" i="1"/>
  <c r="Y22" i="1" s="1"/>
  <c r="X16" i="1"/>
  <c r="N16" i="1"/>
  <c r="L16" i="1"/>
  <c r="J16" i="1"/>
  <c r="H16" i="1"/>
  <c r="S7" i="14" l="1"/>
  <c r="U7" i="14"/>
  <c r="P8" i="7"/>
  <c r="P10" i="7" s="1"/>
  <c r="R25" i="1"/>
  <c r="T25" i="1"/>
  <c r="V16" i="1"/>
  <c r="Y16" i="1" s="1"/>
  <c r="Q7" i="14" l="1"/>
  <c r="W5" i="14"/>
  <c r="AJ98" i="2" l="1"/>
  <c r="X65" i="1" s="1"/>
  <c r="AJ97" i="2"/>
  <c r="X38" i="1" s="1"/>
  <c r="AJ95" i="2"/>
  <c r="W91" i="2" l="1"/>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W10" i="2"/>
  <c r="W9" i="2"/>
  <c r="W8" i="2"/>
  <c r="W7"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AG96" i="2" l="1"/>
  <c r="AF96" i="2"/>
  <c r="AE96" i="2"/>
  <c r="AD96" i="2"/>
  <c r="AC96" i="2"/>
  <c r="AG95" i="2" l="1"/>
  <c r="AF95" i="2"/>
  <c r="AE95" i="2"/>
  <c r="AD95" i="2"/>
  <c r="AC95" i="2"/>
  <c r="AB95" i="2"/>
  <c r="AA95" i="2"/>
  <c r="T4" i="7"/>
  <c r="U5" i="14" s="1"/>
  <c r="R4" i="7"/>
  <c r="S5" i="14" s="1"/>
  <c r="P4" i="7"/>
  <c r="Q5" i="14" s="1"/>
  <c r="N4" i="7"/>
  <c r="O5" i="14" s="1"/>
  <c r="L4" i="7"/>
  <c r="M5" i="14" s="1"/>
  <c r="J4" i="7"/>
  <c r="K5" i="14" s="1"/>
  <c r="H4" i="7"/>
  <c r="I5" i="14" s="1"/>
  <c r="R6" i="2"/>
  <c r="AG6" i="2" s="1"/>
  <c r="Q6" i="2"/>
  <c r="AF6" i="2" s="1"/>
  <c r="P6" i="2"/>
  <c r="AE6" i="2" s="1"/>
  <c r="O6" i="2"/>
  <c r="AD6" i="2" s="1"/>
  <c r="N6" i="2"/>
  <c r="AC6" i="2" s="1"/>
  <c r="M6" i="2"/>
  <c r="L6" i="2"/>
  <c r="AA6" i="2" s="1"/>
  <c r="H43" i="2"/>
  <c r="J43" i="2" s="1"/>
  <c r="H44" i="2"/>
  <c r="J44" i="2" s="1"/>
  <c r="AJ44" i="2" s="1"/>
  <c r="H45" i="2"/>
  <c r="J45" i="2" s="1"/>
  <c r="AG45" i="2" s="1"/>
  <c r="H46" i="2"/>
  <c r="J46" i="2" s="1"/>
  <c r="AJ46" i="2" s="1"/>
  <c r="H47" i="2"/>
  <c r="J47" i="2" s="1"/>
  <c r="H48" i="2"/>
  <c r="J48" i="2" s="1"/>
  <c r="AJ48" i="2" s="1"/>
  <c r="H49" i="2"/>
  <c r="J49" i="2" s="1"/>
  <c r="H50" i="2"/>
  <c r="J50" i="2"/>
  <c r="AB50" i="2" s="1"/>
  <c r="H51" i="2"/>
  <c r="J51" i="2" s="1"/>
  <c r="AC51" i="2" s="1"/>
  <c r="H52" i="2"/>
  <c r="J52" i="2" s="1"/>
  <c r="H53" i="2"/>
  <c r="J53" i="2"/>
  <c r="AJ53" i="2" s="1"/>
  <c r="H54" i="2"/>
  <c r="J54" i="2" s="1"/>
  <c r="H55" i="2"/>
  <c r="J55" i="2" s="1"/>
  <c r="AJ55" i="2" s="1"/>
  <c r="H56" i="2"/>
  <c r="J56" i="2" s="1"/>
  <c r="H57" i="2"/>
  <c r="J57" i="2" s="1"/>
  <c r="AJ57" i="2" s="1"/>
  <c r="H58" i="2"/>
  <c r="J58" i="2" s="1"/>
  <c r="AJ58" i="2" s="1"/>
  <c r="H59" i="2"/>
  <c r="J59" i="2" s="1"/>
  <c r="H60" i="2"/>
  <c r="J60" i="2" s="1"/>
  <c r="AC60" i="2"/>
  <c r="H61" i="2"/>
  <c r="J61" i="2" s="1"/>
  <c r="H62" i="2"/>
  <c r="J62" i="2" s="1"/>
  <c r="H63" i="2"/>
  <c r="J63" i="2" s="1"/>
  <c r="H64" i="2"/>
  <c r="J64" i="2" s="1"/>
  <c r="H65" i="2"/>
  <c r="J65" i="2" s="1"/>
  <c r="H66" i="2"/>
  <c r="J66" i="2" s="1"/>
  <c r="H67" i="2"/>
  <c r="J67" i="2" s="1"/>
  <c r="H68" i="2"/>
  <c r="J68" i="2" s="1"/>
  <c r="AC68" i="2" s="1"/>
  <c r="H69" i="2"/>
  <c r="J69" i="2" s="1"/>
  <c r="AJ69" i="2" s="1"/>
  <c r="H70" i="2"/>
  <c r="J70" i="2" s="1"/>
  <c r="H71" i="2"/>
  <c r="J71" i="2" s="1"/>
  <c r="H72" i="2"/>
  <c r="J72" i="2" s="1"/>
  <c r="H73" i="2"/>
  <c r="J73" i="2" s="1"/>
  <c r="H74" i="2"/>
  <c r="J74" i="2" s="1"/>
  <c r="AJ74" i="2" s="1"/>
  <c r="H75" i="2"/>
  <c r="J75" i="2" s="1"/>
  <c r="H76" i="2"/>
  <c r="J76" i="2" s="1"/>
  <c r="AF76" i="2" s="1"/>
  <c r="H77" i="2"/>
  <c r="J77" i="2" s="1"/>
  <c r="AJ77" i="2" s="1"/>
  <c r="H78" i="2"/>
  <c r="J78" i="2" s="1"/>
  <c r="AJ78" i="2" s="1"/>
  <c r="H79" i="2"/>
  <c r="J79" i="2" s="1"/>
  <c r="AJ79" i="2" s="1"/>
  <c r="H80" i="2"/>
  <c r="J80" i="2" s="1"/>
  <c r="AJ80" i="2" s="1"/>
  <c r="H81" i="2"/>
  <c r="J81" i="2" s="1"/>
  <c r="H82" i="2"/>
  <c r="J82" i="2" s="1"/>
  <c r="AA82" i="2" s="1"/>
  <c r="H83" i="2"/>
  <c r="J83" i="2" s="1"/>
  <c r="H84" i="2"/>
  <c r="J84" i="2" s="1"/>
  <c r="AJ84" i="2" s="1"/>
  <c r="H85" i="2"/>
  <c r="J85" i="2" s="1"/>
  <c r="AJ85" i="2" s="1"/>
  <c r="H86" i="2"/>
  <c r="J86" i="2" s="1"/>
  <c r="AJ86" i="2" s="1"/>
  <c r="H87" i="2"/>
  <c r="J87" i="2" s="1"/>
  <c r="H88" i="2"/>
  <c r="J88" i="2" s="1"/>
  <c r="H89" i="2"/>
  <c r="J89" i="2" s="1"/>
  <c r="H90" i="2"/>
  <c r="J90" i="2" s="1"/>
  <c r="AF61" i="2"/>
  <c r="AD53" i="2"/>
  <c r="AB53" i="2"/>
  <c r="AF53" i="2"/>
  <c r="AB84" i="2"/>
  <c r="AG84" i="2"/>
  <c r="AA76" i="2"/>
  <c r="AC61" i="2"/>
  <c r="AE60" i="2"/>
  <c r="AB60" i="2"/>
  <c r="AF60" i="2"/>
  <c r="AC53" i="2"/>
  <c r="AD48" i="2"/>
  <c r="AB78" i="2"/>
  <c r="AF66" i="2"/>
  <c r="AA46" i="2"/>
  <c r="AD46" i="2"/>
  <c r="AB46" i="2"/>
  <c r="AF46" i="2"/>
  <c r="AG46" i="2"/>
  <c r="AG44" i="2"/>
  <c r="X13" i="12"/>
  <c r="W13" i="12"/>
  <c r="U13" i="12"/>
  <c r="S13" i="12"/>
  <c r="Q13" i="12"/>
  <c r="O13" i="12"/>
  <c r="M13" i="12"/>
  <c r="K13" i="12"/>
  <c r="I13" i="12"/>
  <c r="G13" i="12"/>
  <c r="S11" i="12"/>
  <c r="Q11" i="12"/>
  <c r="O11" i="12"/>
  <c r="M11" i="12"/>
  <c r="K11" i="12"/>
  <c r="I11" i="12"/>
  <c r="G11" i="12"/>
  <c r="E4" i="12"/>
  <c r="E3" i="12"/>
  <c r="C2" i="12"/>
  <c r="U15" i="12"/>
  <c r="X15" i="12" s="1"/>
  <c r="H91" i="2"/>
  <c r="H42" i="2"/>
  <c r="J42" i="2" s="1"/>
  <c r="AJ42" i="2" s="1"/>
  <c r="H41" i="2"/>
  <c r="J41" i="2" s="1"/>
  <c r="H40" i="2"/>
  <c r="J40" i="2" s="1"/>
  <c r="H39" i="2"/>
  <c r="H38" i="2"/>
  <c r="J38" i="2" s="1"/>
  <c r="H37" i="2"/>
  <c r="J37" i="2" s="1"/>
  <c r="AJ37" i="2" s="1"/>
  <c r="H36" i="2"/>
  <c r="J36" i="2" s="1"/>
  <c r="H35" i="2"/>
  <c r="H34" i="2"/>
  <c r="J34" i="2" s="1"/>
  <c r="AJ34" i="2" s="1"/>
  <c r="H33" i="2"/>
  <c r="J33" i="2" s="1"/>
  <c r="AJ33" i="2" s="1"/>
  <c r="H32" i="2"/>
  <c r="J32" i="2" s="1"/>
  <c r="H31" i="2"/>
  <c r="H30" i="2"/>
  <c r="J30" i="2" s="1"/>
  <c r="AJ30" i="2" s="1"/>
  <c r="H29" i="2"/>
  <c r="J29" i="2" s="1"/>
  <c r="H28" i="2"/>
  <c r="J28" i="2" s="1"/>
  <c r="H27" i="2"/>
  <c r="H26" i="2"/>
  <c r="J26" i="2" s="1"/>
  <c r="AJ26" i="2" s="1"/>
  <c r="H24" i="2"/>
  <c r="J24" i="2" s="1"/>
  <c r="H23" i="2"/>
  <c r="J23" i="2" s="1"/>
  <c r="AJ23" i="2" s="1"/>
  <c r="H22" i="2"/>
  <c r="H21" i="2"/>
  <c r="J21" i="2" s="1"/>
  <c r="AJ21" i="2" s="1"/>
  <c r="H20" i="2"/>
  <c r="J20" i="2" s="1"/>
  <c r="AJ20" i="2" s="1"/>
  <c r="H19" i="2"/>
  <c r="J19" i="2" s="1"/>
  <c r="H18" i="2"/>
  <c r="H17" i="2"/>
  <c r="H16" i="2"/>
  <c r="J16" i="2" s="1"/>
  <c r="AJ16" i="2" s="1"/>
  <c r="H15" i="2"/>
  <c r="J15" i="2" s="1"/>
  <c r="AJ15" i="2" s="1"/>
  <c r="H14" i="2"/>
  <c r="H13" i="2"/>
  <c r="H12" i="2"/>
  <c r="J12" i="2" s="1"/>
  <c r="AF12" i="2" s="1"/>
  <c r="H11" i="2"/>
  <c r="J11" i="2" s="1"/>
  <c r="H10" i="2"/>
  <c r="H9" i="2"/>
  <c r="J9" i="2" s="1"/>
  <c r="H8" i="2"/>
  <c r="J8" i="2" s="1"/>
  <c r="AJ8" i="2" s="1"/>
  <c r="AJ96" i="2" s="1"/>
  <c r="X30" i="1" s="1"/>
  <c r="X33" i="1" s="1"/>
  <c r="W27" i="12" s="1"/>
  <c r="H7" i="2"/>
  <c r="J7" i="2" s="1"/>
  <c r="H25" i="2"/>
  <c r="E5" i="1"/>
  <c r="E5" i="12" s="1"/>
  <c r="S21" i="7"/>
  <c r="Q21" i="7"/>
  <c r="U21" i="7"/>
  <c r="N54" i="1"/>
  <c r="M29" i="12"/>
  <c r="T54" i="1"/>
  <c r="S29" i="12" s="1"/>
  <c r="R54" i="1"/>
  <c r="Q29" i="12"/>
  <c r="V51" i="1"/>
  <c r="Y51" i="1" s="1"/>
  <c r="P54" i="1"/>
  <c r="O29" i="12" s="1"/>
  <c r="V44" i="1"/>
  <c r="Y44" i="1" s="1"/>
  <c r="V41" i="1"/>
  <c r="Y41" i="1" s="1"/>
  <c r="V40" i="1"/>
  <c r="Y40" i="1" s="1"/>
  <c r="V32" i="1"/>
  <c r="Y32" i="1" s="1"/>
  <c r="X45" i="1"/>
  <c r="W28" i="12" s="1"/>
  <c r="X54" i="1"/>
  <c r="W29" i="12" s="1"/>
  <c r="H54" i="1"/>
  <c r="G29" i="12" s="1"/>
  <c r="J54" i="1"/>
  <c r="I29" i="12" s="1"/>
  <c r="L54" i="1"/>
  <c r="K29" i="12" s="1"/>
  <c r="V69" i="1"/>
  <c r="Y69" i="1" s="1"/>
  <c r="V68" i="1"/>
  <c r="Y68" i="1" s="1"/>
  <c r="V67" i="1"/>
  <c r="Y67" i="1" s="1"/>
  <c r="V66" i="1"/>
  <c r="Y66" i="1" s="1"/>
  <c r="V52" i="1"/>
  <c r="Y52" i="1" s="1"/>
  <c r="V49" i="1"/>
  <c r="V43" i="1"/>
  <c r="Y43" i="1" s="1"/>
  <c r="V42" i="1"/>
  <c r="Y42" i="1" s="1"/>
  <c r="V39" i="1"/>
  <c r="Y39" i="1" s="1"/>
  <c r="V31" i="1"/>
  <c r="Y31" i="1" s="1"/>
  <c r="V23" i="1"/>
  <c r="Y23" i="1" s="1"/>
  <c r="V17" i="1"/>
  <c r="Y17" i="1" s="1"/>
  <c r="V9" i="1"/>
  <c r="V53" i="1"/>
  <c r="Y53" i="1" s="1"/>
  <c r="V50" i="1"/>
  <c r="Y50" i="1" s="1"/>
  <c r="V8" i="1"/>
  <c r="J31" i="2"/>
  <c r="AJ31" i="2" s="1"/>
  <c r="J35" i="2"/>
  <c r="AG36" i="2"/>
  <c r="J39" i="2"/>
  <c r="AF39" i="2" s="1"/>
  <c r="O21" i="7"/>
  <c r="M21" i="7"/>
  <c r="K21" i="7"/>
  <c r="J22" i="2"/>
  <c r="V11" i="1"/>
  <c r="AC19" i="2"/>
  <c r="AB6" i="2"/>
  <c r="J13" i="2"/>
  <c r="AJ13" i="2" s="1"/>
  <c r="J14" i="2"/>
  <c r="J27" i="2"/>
  <c r="J25" i="2"/>
  <c r="J18" i="2"/>
  <c r="J17" i="2"/>
  <c r="AJ17" i="2" s="1"/>
  <c r="X70" i="1"/>
  <c r="W31" i="12" s="1"/>
  <c r="C92" i="2"/>
  <c r="J10" i="2"/>
  <c r="AJ10" i="2" s="1"/>
  <c r="AG98" i="2"/>
  <c r="T65" i="1" s="1"/>
  <c r="T70" i="1" s="1"/>
  <c r="S31" i="12" s="1"/>
  <c r="AF98" i="2"/>
  <c r="R65" i="1" s="1"/>
  <c r="R70" i="1" s="1"/>
  <c r="Q31" i="12" s="1"/>
  <c r="AE98" i="2"/>
  <c r="P65" i="1" s="1"/>
  <c r="P70" i="1" s="1"/>
  <c r="O31" i="12" s="1"/>
  <c r="AA98" i="2"/>
  <c r="H65" i="1" s="1"/>
  <c r="H70" i="1" s="1"/>
  <c r="AC98" i="2"/>
  <c r="L65" i="1" s="1"/>
  <c r="L70" i="1" s="1"/>
  <c r="K31" i="12" s="1"/>
  <c r="AB98" i="2"/>
  <c r="J65" i="1" s="1"/>
  <c r="J70" i="1" s="1"/>
  <c r="I31" i="12" s="1"/>
  <c r="AD98" i="2"/>
  <c r="N65" i="1" s="1"/>
  <c r="N70" i="1" s="1"/>
  <c r="M31" i="12" s="1"/>
  <c r="AC9" i="2"/>
  <c r="J91" i="2"/>
  <c r="AG94" i="2"/>
  <c r="AF94" i="2"/>
  <c r="AE94" i="2"/>
  <c r="AE91" i="2"/>
  <c r="AE97" i="2"/>
  <c r="AG97" i="2"/>
  <c r="T38" i="1" s="1"/>
  <c r="T45" i="1" s="1"/>
  <c r="AF97" i="2"/>
  <c r="AD94" i="2"/>
  <c r="N15" i="1" s="1"/>
  <c r="AA91" i="2"/>
  <c r="AA97" i="2"/>
  <c r="H38" i="1" s="1"/>
  <c r="H45" i="1" s="1"/>
  <c r="H26" i="7" s="1"/>
  <c r="I13" i="14" s="1"/>
  <c r="AB97" i="2"/>
  <c r="AD91" i="2"/>
  <c r="AD97" i="2"/>
  <c r="N38" i="1" s="1"/>
  <c r="N45" i="1" s="1"/>
  <c r="AC97" i="2"/>
  <c r="L38" i="1" s="1"/>
  <c r="L45" i="1" s="1"/>
  <c r="K28" i="12" s="1"/>
  <c r="N30" i="1"/>
  <c r="N33" i="1" s="1"/>
  <c r="P30" i="1"/>
  <c r="P33" i="1" s="1"/>
  <c r="O27" i="12" s="1"/>
  <c r="R30" i="1"/>
  <c r="R33" i="1" s="1"/>
  <c r="L30" i="1"/>
  <c r="L33" i="1" s="1"/>
  <c r="L18" i="7" s="1"/>
  <c r="T30" i="1"/>
  <c r="T33" i="1" s="1"/>
  <c r="N25" i="1" l="1"/>
  <c r="N8" i="7"/>
  <c r="N10" i="7" s="1"/>
  <c r="AB17" i="2"/>
  <c r="AB44" i="2"/>
  <c r="AD44" i="2"/>
  <c r="AC84" i="2"/>
  <c r="AE44" i="2"/>
  <c r="AA44" i="2"/>
  <c r="L21" i="7"/>
  <c r="M10" i="14"/>
  <c r="AD73" i="2"/>
  <c r="AJ73" i="2"/>
  <c r="AC73" i="2"/>
  <c r="AE59" i="2"/>
  <c r="AJ59" i="2"/>
  <c r="AJ38" i="2"/>
  <c r="AD38" i="2"/>
  <c r="AA52" i="2"/>
  <c r="AJ52" i="2"/>
  <c r="AE90" i="2"/>
  <c r="AJ90" i="2"/>
  <c r="AD18" i="2"/>
  <c r="AJ18" i="2"/>
  <c r="AB22" i="2"/>
  <c r="AJ22" i="2"/>
  <c r="AB75" i="2"/>
  <c r="AJ75" i="2"/>
  <c r="AB49" i="2"/>
  <c r="AJ49" i="2"/>
  <c r="AG91" i="2"/>
  <c r="AJ91" i="2"/>
  <c r="AD25" i="2"/>
  <c r="AJ25" i="2"/>
  <c r="AE14" i="2"/>
  <c r="AJ14" i="2"/>
  <c r="AA39" i="2"/>
  <c r="AJ39" i="2"/>
  <c r="AB35" i="2"/>
  <c r="AJ35" i="2"/>
  <c r="AA9" i="2"/>
  <c r="AJ9" i="2"/>
  <c r="AD88" i="2"/>
  <c r="AJ88" i="2"/>
  <c r="AA81" i="2"/>
  <c r="AJ81" i="2"/>
  <c r="AD71" i="2"/>
  <c r="AJ71" i="2"/>
  <c r="AB67" i="2"/>
  <c r="AJ67" i="2"/>
  <c r="AG63" i="2"/>
  <c r="AJ63" i="2"/>
  <c r="AD60" i="2"/>
  <c r="AJ60" i="2"/>
  <c r="AE51" i="2"/>
  <c r="AJ51" i="2"/>
  <c r="AG29" i="2"/>
  <c r="AJ29" i="2"/>
  <c r="AE41" i="2"/>
  <c r="AJ41" i="2"/>
  <c r="AD82" i="2"/>
  <c r="AJ82" i="2"/>
  <c r="AE68" i="2"/>
  <c r="AJ68" i="2"/>
  <c r="AF9" i="2"/>
  <c r="AE25" i="2"/>
  <c r="AF27" i="2"/>
  <c r="AJ27" i="2"/>
  <c r="AA88" i="2"/>
  <c r="AF87" i="2"/>
  <c r="AJ87" i="2"/>
  <c r="AB70" i="2"/>
  <c r="AJ70" i="2"/>
  <c r="AA66" i="2"/>
  <c r="AJ66" i="2"/>
  <c r="AD62" i="2"/>
  <c r="AJ62" i="2"/>
  <c r="AA56" i="2"/>
  <c r="AJ56" i="2"/>
  <c r="AD50" i="2"/>
  <c r="AJ50" i="2"/>
  <c r="AD47" i="2"/>
  <c r="AJ47" i="2"/>
  <c r="AA43" i="2"/>
  <c r="AJ43" i="2"/>
  <c r="AB18" i="2"/>
  <c r="AB12" i="2"/>
  <c r="AJ12" i="2"/>
  <c r="AC24" i="2"/>
  <c r="AJ24" i="2"/>
  <c r="AA89" i="2"/>
  <c r="AJ89" i="2"/>
  <c r="AC72" i="2"/>
  <c r="AJ72" i="2"/>
  <c r="AB64" i="2"/>
  <c r="AJ64" i="2"/>
  <c r="AG54" i="2"/>
  <c r="AJ54" i="2"/>
  <c r="AA45" i="2"/>
  <c r="AJ45" i="2"/>
  <c r="AC91" i="2"/>
  <c r="AB91" i="2"/>
  <c r="AG9" i="2"/>
  <c r="AD12" i="2"/>
  <c r="AF22" i="2"/>
  <c r="AC31" i="2"/>
  <c r="AE7" i="2"/>
  <c r="AG7" i="2"/>
  <c r="AJ7" i="2"/>
  <c r="AJ94" i="2" s="1"/>
  <c r="AC11" i="2"/>
  <c r="AJ11" i="2"/>
  <c r="AF19" i="2"/>
  <c r="AJ19" i="2"/>
  <c r="AB28" i="2"/>
  <c r="AJ28" i="2"/>
  <c r="AA32" i="2"/>
  <c r="AJ32" i="2"/>
  <c r="AB36" i="2"/>
  <c r="AJ36" i="2"/>
  <c r="AC40" i="2"/>
  <c r="AJ40" i="2"/>
  <c r="AG78" i="2"/>
  <c r="AB77" i="2"/>
  <c r="AE83" i="2"/>
  <c r="AJ83" i="2"/>
  <c r="AD76" i="2"/>
  <c r="AJ76" i="2"/>
  <c r="AG65" i="2"/>
  <c r="AJ65" i="2"/>
  <c r="AB61" i="2"/>
  <c r="AJ61" i="2"/>
  <c r="AG80" i="2"/>
  <c r="AE80" i="2"/>
  <c r="AC80" i="2"/>
  <c r="AF80" i="2"/>
  <c r="AB80" i="2"/>
  <c r="AA80" i="2"/>
  <c r="AD79" i="2"/>
  <c r="AC79" i="2"/>
  <c r="AG79" i="2"/>
  <c r="AF79" i="2"/>
  <c r="AA79" i="2"/>
  <c r="AE79" i="2"/>
  <c r="AA74" i="2"/>
  <c r="AD74" i="2"/>
  <c r="AC7" i="2"/>
  <c r="AC94" i="2" s="1"/>
  <c r="AE63" i="2"/>
  <c r="AE18" i="2"/>
  <c r="AD45" i="2"/>
  <c r="AG70" i="2"/>
  <c r="AF52" i="2"/>
  <c r="AD65" i="2"/>
  <c r="AE61" i="2"/>
  <c r="AG28" i="2"/>
  <c r="AD61" i="2"/>
  <c r="AF91" i="2"/>
  <c r="AG40" i="2"/>
  <c r="AE45" i="2"/>
  <c r="AA51" i="2"/>
  <c r="AB72" i="2"/>
  <c r="AG61" i="2"/>
  <c r="AA61" i="2"/>
  <c r="AF58" i="2"/>
  <c r="AG58" i="2"/>
  <c r="AA58" i="2"/>
  <c r="AE58" i="2"/>
  <c r="AF16" i="2"/>
  <c r="AD16" i="2"/>
  <c r="AE16" i="2"/>
  <c r="AC16" i="2"/>
  <c r="AE33" i="2"/>
  <c r="AB33" i="2"/>
  <c r="AF33" i="2"/>
  <c r="AA33" i="2"/>
  <c r="AC33" i="2"/>
  <c r="AG33" i="2"/>
  <c r="AD33" i="2"/>
  <c r="AE37" i="2"/>
  <c r="AF37" i="2"/>
  <c r="AB37" i="2"/>
  <c r="AD37" i="2"/>
  <c r="AA37" i="2"/>
  <c r="AC37" i="2"/>
  <c r="AE21" i="2"/>
  <c r="AF21" i="2"/>
  <c r="AB21" i="2"/>
  <c r="AD21" i="2"/>
  <c r="AE26" i="2"/>
  <c r="AB26" i="2"/>
  <c r="AG26" i="2"/>
  <c r="AF26" i="2"/>
  <c r="AD26" i="2"/>
  <c r="AB30" i="2"/>
  <c r="AE30" i="2"/>
  <c r="AF30" i="2"/>
  <c r="AA30" i="2"/>
  <c r="AD30" i="2"/>
  <c r="AC30" i="2"/>
  <c r="AA42" i="2"/>
  <c r="AE42" i="2"/>
  <c r="AF42" i="2"/>
  <c r="AG42" i="2"/>
  <c r="AC42" i="2"/>
  <c r="AD42" i="2"/>
  <c r="AB42" i="2"/>
  <c r="AC86" i="2"/>
  <c r="AD86" i="2"/>
  <c r="AA86" i="2"/>
  <c r="AG86" i="2"/>
  <c r="AE86" i="2"/>
  <c r="AG8" i="2"/>
  <c r="AE8" i="2"/>
  <c r="AC8" i="2"/>
  <c r="AF17" i="2"/>
  <c r="AD17" i="2"/>
  <c r="AE27" i="2"/>
  <c r="AD27" i="2"/>
  <c r="AE22" i="2"/>
  <c r="AD22" i="2"/>
  <c r="AD41" i="2"/>
  <c r="AG41" i="2"/>
  <c r="AA41" i="2"/>
  <c r="AG34" i="2"/>
  <c r="AC34" i="2"/>
  <c r="AD31" i="2"/>
  <c r="AG31" i="2"/>
  <c r="AF31" i="2"/>
  <c r="AF20" i="2"/>
  <c r="AC20" i="2"/>
  <c r="AE29" i="2"/>
  <c r="AA29" i="2"/>
  <c r="AB90" i="2"/>
  <c r="AC90" i="2"/>
  <c r="AA87" i="2"/>
  <c r="AE87" i="2"/>
  <c r="AB87" i="2"/>
  <c r="AG87" i="2"/>
  <c r="AB83" i="2"/>
  <c r="AC83" i="2"/>
  <c r="AD8" i="2"/>
  <c r="AF29" i="2"/>
  <c r="AA17" i="2"/>
  <c r="AC27" i="2"/>
  <c r="AG27" i="2"/>
  <c r="AG18" i="2"/>
  <c r="AC18" i="2"/>
  <c r="AC12" i="2"/>
  <c r="AG12" i="2"/>
  <c r="AF13" i="2"/>
  <c r="AG13" i="2"/>
  <c r="AA22" i="2"/>
  <c r="AG22" i="2"/>
  <c r="AC41" i="2"/>
  <c r="AD34" i="2"/>
  <c r="AE31" i="2"/>
  <c r="AD54" i="2"/>
  <c r="AE66" i="2"/>
  <c r="AG59" i="2"/>
  <c r="AG81" i="2"/>
  <c r="AD87" i="2"/>
  <c r="AA83" i="2"/>
  <c r="AF84" i="2"/>
  <c r="AE84" i="2"/>
  <c r="AC52" i="2"/>
  <c r="AE52" i="2"/>
  <c r="AG52" i="2"/>
  <c r="AB47" i="2"/>
  <c r="AC47" i="2"/>
  <c r="AG43" i="2"/>
  <c r="AE43" i="2"/>
  <c r="AB43" i="2"/>
  <c r="J92" i="2"/>
  <c r="AB9" i="2"/>
  <c r="AB8" i="2"/>
  <c r="AB96" i="2" s="1"/>
  <c r="J30" i="1" s="1"/>
  <c r="J33" i="1" s="1"/>
  <c r="I27" i="12" s="1"/>
  <c r="AF8" i="2"/>
  <c r="AC29" i="2"/>
  <c r="AA18" i="2"/>
  <c r="AH18" i="2" s="1"/>
  <c r="AB27" i="2"/>
  <c r="AG17" i="2"/>
  <c r="AF18" i="2"/>
  <c r="AC13" i="2"/>
  <c r="AA12" i="2"/>
  <c r="AE12" i="2"/>
  <c r="AB41" i="2"/>
  <c r="AF34" i="2"/>
  <c r="AB45" i="2"/>
  <c r="AE54" i="2"/>
  <c r="AB62" i="2"/>
  <c r="AD68" i="2"/>
  <c r="AC81" i="2"/>
  <c r="AG51" i="2"/>
  <c r="AF59" i="2"/>
  <c r="AB52" i="2"/>
  <c r="AF56" i="2"/>
  <c r="AA84" i="2"/>
  <c r="AA90" i="2"/>
  <c r="AG83" i="2"/>
  <c r="AD90" i="2"/>
  <c r="AC89" i="2"/>
  <c r="AE53" i="2"/>
  <c r="AG53" i="2"/>
  <c r="AD9" i="2"/>
  <c r="AA8" i="2"/>
  <c r="AA96" i="2" s="1"/>
  <c r="AE9" i="2"/>
  <c r="AB29" i="2"/>
  <c r="AC17" i="2"/>
  <c r="AA27" i="2"/>
  <c r="AE17" i="2"/>
  <c r="AB13" i="2"/>
  <c r="AD14" i="2"/>
  <c r="AC22" i="2"/>
  <c r="AF41" i="2"/>
  <c r="AA31" i="2"/>
  <c r="AF15" i="2"/>
  <c r="AC15" i="2"/>
  <c r="AD43" i="2"/>
  <c r="AE74" i="2"/>
  <c r="AE82" i="2"/>
  <c r="AD89" i="2"/>
  <c r="AF51" i="2"/>
  <c r="AD52" i="2"/>
  <c r="AG60" i="2"/>
  <c r="AA60" i="2"/>
  <c r="AH60" i="2" s="1"/>
  <c r="AD80" i="2"/>
  <c r="AD84" i="2"/>
  <c r="AA53" i="2"/>
  <c r="AB79" i="2"/>
  <c r="AD83" i="2"/>
  <c r="AF83" i="2"/>
  <c r="AG10" i="2"/>
  <c r="AE10" i="2"/>
  <c r="AC10" i="2"/>
  <c r="AD10" i="2"/>
  <c r="AF10" i="2"/>
  <c r="AA10" i="2"/>
  <c r="AB10" i="2"/>
  <c r="AA55" i="2"/>
  <c r="AF55" i="2"/>
  <c r="AC55" i="2"/>
  <c r="AE55" i="2"/>
  <c r="AG55" i="2"/>
  <c r="AD55" i="2"/>
  <c r="AB55" i="2"/>
  <c r="AA14" i="2"/>
  <c r="AG14" i="2"/>
  <c r="AC14" i="2"/>
  <c r="AF14" i="2"/>
  <c r="AB14" i="2"/>
  <c r="AD35" i="2"/>
  <c r="AG35" i="2"/>
  <c r="AE35" i="2"/>
  <c r="AA35" i="2"/>
  <c r="AF35" i="2"/>
  <c r="AF7" i="2"/>
  <c r="AB7" i="2"/>
  <c r="AB94" i="2" s="1"/>
  <c r="AD7" i="2"/>
  <c r="AA7" i="2"/>
  <c r="AA94" i="2" s="1"/>
  <c r="AA11" i="2"/>
  <c r="AG11" i="2"/>
  <c r="AD11" i="2"/>
  <c r="AE11" i="2"/>
  <c r="AB11" i="2"/>
  <c r="AE15" i="2"/>
  <c r="AA15" i="2"/>
  <c r="AB15" i="2"/>
  <c r="AG15" i="2"/>
  <c r="AD15" i="2"/>
  <c r="AA19" i="2"/>
  <c r="AG19" i="2"/>
  <c r="AB19" i="2"/>
  <c r="AE19" i="2"/>
  <c r="AD19" i="2"/>
  <c r="AG23" i="2"/>
  <c r="AA23" i="2"/>
  <c r="AF23" i="2"/>
  <c r="AB23" i="2"/>
  <c r="AE23" i="2"/>
  <c r="AD23" i="2"/>
  <c r="AF28" i="2"/>
  <c r="AC28" i="2"/>
  <c r="AA28" i="2"/>
  <c r="AE28" i="2"/>
  <c r="AD28" i="2"/>
  <c r="AE32" i="2"/>
  <c r="AF32" i="2"/>
  <c r="AC32" i="2"/>
  <c r="AD32" i="2"/>
  <c r="AB32" i="2"/>
  <c r="AC36" i="2"/>
  <c r="AD36" i="2"/>
  <c r="AE36" i="2"/>
  <c r="AA36" i="2"/>
  <c r="AF36" i="2"/>
  <c r="AA40" i="2"/>
  <c r="AB40" i="2"/>
  <c r="AF40" i="2"/>
  <c r="AE40" i="2"/>
  <c r="AD40" i="2"/>
  <c r="AE64" i="2"/>
  <c r="AD64" i="2"/>
  <c r="AG64" i="2"/>
  <c r="AF64" i="2"/>
  <c r="AC64" i="2"/>
  <c r="AA64" i="2"/>
  <c r="AA57" i="2"/>
  <c r="AF57" i="2"/>
  <c r="AE57" i="2"/>
  <c r="AG57" i="2"/>
  <c r="AD57" i="2"/>
  <c r="AC57" i="2"/>
  <c r="AB57" i="2"/>
  <c r="AG25" i="2"/>
  <c r="AC25" i="2"/>
  <c r="AA25" i="2"/>
  <c r="AF25" i="2"/>
  <c r="AB25" i="2"/>
  <c r="AF11" i="2"/>
  <c r="AC23" i="2"/>
  <c r="AE24" i="2"/>
  <c r="AA24" i="2"/>
  <c r="AF24" i="2"/>
  <c r="AD24" i="2"/>
  <c r="AG24" i="2"/>
  <c r="AB24" i="2"/>
  <c r="AG32" i="2"/>
  <c r="AE69" i="2"/>
  <c r="AC69" i="2"/>
  <c r="AD69" i="2"/>
  <c r="AB69" i="2"/>
  <c r="AA69" i="2"/>
  <c r="AG69" i="2"/>
  <c r="AF69" i="2"/>
  <c r="W6" i="2"/>
  <c r="L2" i="2" s="1"/>
  <c r="AA20" i="2"/>
  <c r="AE20" i="2"/>
  <c r="AD20" i="2"/>
  <c r="AG20" i="2"/>
  <c r="AB20" i="2"/>
  <c r="AG39" i="2"/>
  <c r="AC39" i="2"/>
  <c r="AB39" i="2"/>
  <c r="AD39" i="2"/>
  <c r="AE39" i="2"/>
  <c r="AG38" i="2"/>
  <c r="AB38" i="2"/>
  <c r="AA38" i="2"/>
  <c r="AE38" i="2"/>
  <c r="AC38" i="2"/>
  <c r="AF38" i="2"/>
  <c r="AC35" i="2"/>
  <c r="V54" i="1"/>
  <c r="U29" i="12" s="1"/>
  <c r="Y49" i="1"/>
  <c r="Y54" i="1" s="1"/>
  <c r="X29" i="12" s="1"/>
  <c r="AD85" i="2"/>
  <c r="AB85" i="2"/>
  <c r="AC85" i="2"/>
  <c r="AG85" i="2"/>
  <c r="AF85" i="2"/>
  <c r="AA85" i="2"/>
  <c r="AE85" i="2"/>
  <c r="AA77" i="2"/>
  <c r="AG77" i="2"/>
  <c r="AE77" i="2"/>
  <c r="AC77" i="2"/>
  <c r="AF77" i="2"/>
  <c r="AD77" i="2"/>
  <c r="AE89" i="2"/>
  <c r="AB89" i="2"/>
  <c r="AG89" i="2"/>
  <c r="AF89" i="2"/>
  <c r="AE81" i="2"/>
  <c r="AD81" i="2"/>
  <c r="AF81" i="2"/>
  <c r="AB81" i="2"/>
  <c r="AA75" i="2"/>
  <c r="AG75" i="2"/>
  <c r="AC75" i="2"/>
  <c r="AF75" i="2"/>
  <c r="AE75" i="2"/>
  <c r="AD75" i="2"/>
  <c r="AG72" i="2"/>
  <c r="AA72" i="2"/>
  <c r="AD72" i="2"/>
  <c r="AF72" i="2"/>
  <c r="AE72" i="2"/>
  <c r="AF70" i="2"/>
  <c r="AA70" i="2"/>
  <c r="AD70" i="2"/>
  <c r="AC70" i="2"/>
  <c r="AE70" i="2"/>
  <c r="AA67" i="2"/>
  <c r="AF67" i="2"/>
  <c r="AC67" i="2"/>
  <c r="AE67" i="2"/>
  <c r="AD67" i="2"/>
  <c r="AG62" i="2"/>
  <c r="AA62" i="2"/>
  <c r="AF62" i="2"/>
  <c r="AC62" i="2"/>
  <c r="AE62" i="2"/>
  <c r="AC58" i="2"/>
  <c r="AD58" i="2"/>
  <c r="AB58" i="2"/>
  <c r="AA49" i="2"/>
  <c r="AF49" i="2"/>
  <c r="AC49" i="2"/>
  <c r="AE49" i="2"/>
  <c r="AG49" i="2"/>
  <c r="AD49" i="2"/>
  <c r="AA47" i="2"/>
  <c r="AF47" i="2"/>
  <c r="AE47" i="2"/>
  <c r="AG47" i="2"/>
  <c r="AF45" i="2"/>
  <c r="AC45" i="2"/>
  <c r="AF43" i="2"/>
  <c r="AC43" i="2"/>
  <c r="AA16" i="2"/>
  <c r="AA26" i="2"/>
  <c r="AG16" i="2"/>
  <c r="AD13" i="2"/>
  <c r="AE13" i="2"/>
  <c r="AC21" i="2"/>
  <c r="AG21" i="2"/>
  <c r="AG37" i="2"/>
  <c r="AE34" i="2"/>
  <c r="AA34" i="2"/>
  <c r="AB31" i="2"/>
  <c r="AG30" i="2"/>
  <c r="AF78" i="2"/>
  <c r="AA78" i="2"/>
  <c r="AD78" i="2"/>
  <c r="AE78" i="2"/>
  <c r="AC78" i="2"/>
  <c r="AF73" i="2"/>
  <c r="AB73" i="2"/>
  <c r="AA73" i="2"/>
  <c r="AG73" i="2"/>
  <c r="AE73" i="2"/>
  <c r="AB68" i="2"/>
  <c r="AA68" i="2"/>
  <c r="AF68" i="2"/>
  <c r="AG68" i="2"/>
  <c r="AB65" i="2"/>
  <c r="AC65" i="2"/>
  <c r="AA65" i="2"/>
  <c r="AF65" i="2"/>
  <c r="AE65" i="2"/>
  <c r="AD59" i="2"/>
  <c r="AB59" i="2"/>
  <c r="AC59" i="2"/>
  <c r="AA59" i="2"/>
  <c r="AE56" i="2"/>
  <c r="AG56" i="2"/>
  <c r="AC56" i="2"/>
  <c r="AD56" i="2"/>
  <c r="AB56" i="2"/>
  <c r="AB54" i="2"/>
  <c r="AA54" i="2"/>
  <c r="AF54" i="2"/>
  <c r="AC54" i="2"/>
  <c r="AC50" i="2"/>
  <c r="AA50" i="2"/>
  <c r="AF50" i="2"/>
  <c r="AE50" i="2"/>
  <c r="AG50" i="2"/>
  <c r="AD29" i="2"/>
  <c r="AB16" i="2"/>
  <c r="AC26" i="2"/>
  <c r="AA13" i="2"/>
  <c r="AA21" i="2"/>
  <c r="AB34" i="2"/>
  <c r="AC88" i="2"/>
  <c r="AB88" i="2"/>
  <c r="AE88" i="2"/>
  <c r="AF88" i="2"/>
  <c r="AG88" i="2"/>
  <c r="AF82" i="2"/>
  <c r="AB82" i="2"/>
  <c r="AG82" i="2"/>
  <c r="AC82" i="2"/>
  <c r="AE76" i="2"/>
  <c r="AC76" i="2"/>
  <c r="AB76" i="2"/>
  <c r="AG76" i="2"/>
  <c r="AC74" i="2"/>
  <c r="AB74" i="2"/>
  <c r="AG74" i="2"/>
  <c r="AF74" i="2"/>
  <c r="AB71" i="2"/>
  <c r="AF71" i="2"/>
  <c r="AA71" i="2"/>
  <c r="AG71" i="2"/>
  <c r="AE71" i="2"/>
  <c r="AC71" i="2"/>
  <c r="AG67" i="2"/>
  <c r="AG66" i="2"/>
  <c r="AD66" i="2"/>
  <c r="AC66" i="2"/>
  <c r="AB66" i="2"/>
  <c r="AD63" i="2"/>
  <c r="AC63" i="2"/>
  <c r="AB63" i="2"/>
  <c r="AA63" i="2"/>
  <c r="AF63" i="2"/>
  <c r="AD51" i="2"/>
  <c r="AB51" i="2"/>
  <c r="AB48" i="2"/>
  <c r="AC48" i="2"/>
  <c r="AA48" i="2"/>
  <c r="AF48" i="2"/>
  <c r="AE48" i="2"/>
  <c r="AG48" i="2"/>
  <c r="AE46" i="2"/>
  <c r="AC46" i="2"/>
  <c r="AC44" i="2"/>
  <c r="AF44" i="2"/>
  <c r="AF86" i="2"/>
  <c r="AF90" i="2"/>
  <c r="AG90" i="2"/>
  <c r="AC87" i="2"/>
  <c r="AB86" i="2"/>
  <c r="N18" i="7"/>
  <c r="M27" i="12"/>
  <c r="S28" i="12"/>
  <c r="T26" i="7"/>
  <c r="U13" i="14" s="1"/>
  <c r="R24" i="1"/>
  <c r="R13" i="7" s="1"/>
  <c r="AF99" i="2"/>
  <c r="AE99" i="2"/>
  <c r="AG99" i="2"/>
  <c r="AD99" i="2"/>
  <c r="P18" i="7"/>
  <c r="N24" i="1"/>
  <c r="N13" i="7" s="1"/>
  <c r="P24" i="1"/>
  <c r="P13" i="7" s="1"/>
  <c r="AH95" i="2"/>
  <c r="T18" i="7"/>
  <c r="S27" i="12"/>
  <c r="AH98" i="2"/>
  <c r="AH97" i="2"/>
  <c r="G31" i="12"/>
  <c r="L26" i="7"/>
  <c r="M13" i="14" s="1"/>
  <c r="G28" i="12"/>
  <c r="N26" i="7"/>
  <c r="O13" i="14" s="1"/>
  <c r="M28" i="12"/>
  <c r="V65" i="1"/>
  <c r="T24" i="1"/>
  <c r="R38" i="1"/>
  <c r="R45" i="1" s="1"/>
  <c r="J38" i="1"/>
  <c r="J45" i="1" s="1"/>
  <c r="P38" i="1"/>
  <c r="P45" i="1" s="1"/>
  <c r="R18" i="7"/>
  <c r="Q27" i="12"/>
  <c r="K27" i="12"/>
  <c r="O7" i="14" l="1"/>
  <c r="AC99" i="2"/>
  <c r="L15" i="1"/>
  <c r="J15" i="1"/>
  <c r="H15" i="1"/>
  <c r="X15" i="1"/>
  <c r="X24" i="1" s="1"/>
  <c r="J18" i="7"/>
  <c r="J21" i="7" s="1"/>
  <c r="AH91" i="2"/>
  <c r="AH41" i="2"/>
  <c r="AH17" i="2"/>
  <c r="AB99" i="2"/>
  <c r="L24" i="1"/>
  <c r="L72" i="1" s="1"/>
  <c r="L73" i="1" s="1"/>
  <c r="H30" i="1"/>
  <c r="AH96" i="2"/>
  <c r="AH94" i="2"/>
  <c r="AA99" i="2"/>
  <c r="N21" i="7"/>
  <c r="O10" i="14"/>
  <c r="P21" i="7"/>
  <c r="Q10" i="14"/>
  <c r="R21" i="7"/>
  <c r="S10" i="14"/>
  <c r="T21" i="7"/>
  <c r="U10" i="14"/>
  <c r="AH80" i="2"/>
  <c r="AJ92" i="2"/>
  <c r="AH61" i="2"/>
  <c r="AH38" i="2"/>
  <c r="AH79" i="2"/>
  <c r="AH22" i="2"/>
  <c r="AH27" i="2"/>
  <c r="AH8" i="2"/>
  <c r="AH52" i="2"/>
  <c r="AH86" i="2"/>
  <c r="AH13" i="2"/>
  <c r="AH16" i="2"/>
  <c r="AH53" i="2"/>
  <c r="AH9" i="2"/>
  <c r="AH12" i="2"/>
  <c r="AH83" i="2"/>
  <c r="AH20" i="2"/>
  <c r="AH30" i="2"/>
  <c r="AH39" i="2"/>
  <c r="AE92" i="2"/>
  <c r="AH87" i="2"/>
  <c r="AH37" i="2"/>
  <c r="O26" i="12"/>
  <c r="AH44" i="2"/>
  <c r="AH31" i="2"/>
  <c r="AH89" i="2"/>
  <c r="AH57" i="2"/>
  <c r="AH84" i="2"/>
  <c r="AH33" i="2"/>
  <c r="P72" i="1"/>
  <c r="P73" i="1" s="1"/>
  <c r="R72" i="1"/>
  <c r="R73" i="1" s="1"/>
  <c r="Q26" i="12"/>
  <c r="AH90" i="2"/>
  <c r="AH46" i="2"/>
  <c r="AH51" i="2"/>
  <c r="AH74" i="2"/>
  <c r="AH82" i="2"/>
  <c r="AH21" i="2"/>
  <c r="AH29" i="2"/>
  <c r="AH50" i="2"/>
  <c r="AH54" i="2"/>
  <c r="AH78" i="2"/>
  <c r="AH34" i="2"/>
  <c r="AC92" i="2"/>
  <c r="AH26" i="2"/>
  <c r="AH45" i="2"/>
  <c r="AH58" i="2"/>
  <c r="AH70" i="2"/>
  <c r="AH75" i="2"/>
  <c r="AH85" i="2"/>
  <c r="AH32" i="2"/>
  <c r="AH28" i="2"/>
  <c r="AH42" i="2"/>
  <c r="AH67" i="2"/>
  <c r="AF92" i="2"/>
  <c r="AH48" i="2"/>
  <c r="AH88" i="2"/>
  <c r="AH65" i="2"/>
  <c r="AH47" i="2"/>
  <c r="AH72" i="2"/>
  <c r="AH81" i="2"/>
  <c r="AH69" i="2"/>
  <c r="AH25" i="2"/>
  <c r="AH64" i="2"/>
  <c r="AH36" i="2"/>
  <c r="AH19" i="2"/>
  <c r="AH15" i="2"/>
  <c r="AD92" i="2"/>
  <c r="AH14" i="2"/>
  <c r="AH55" i="2"/>
  <c r="AH7" i="2"/>
  <c r="AA92" i="2"/>
  <c r="AH35" i="2"/>
  <c r="AH56" i="2"/>
  <c r="AH68" i="2"/>
  <c r="AH73" i="2"/>
  <c r="AH43" i="2"/>
  <c r="AH62" i="2"/>
  <c r="AH77" i="2"/>
  <c r="AG92" i="2"/>
  <c r="AH63" i="2"/>
  <c r="AH66" i="2"/>
  <c r="AH71" i="2"/>
  <c r="AH76" i="2"/>
  <c r="AH59" i="2"/>
  <c r="AH49" i="2"/>
  <c r="AH24" i="2"/>
  <c r="AH40" i="2"/>
  <c r="AH23" i="2"/>
  <c r="AH11" i="2"/>
  <c r="AB92" i="2"/>
  <c r="AH10" i="2"/>
  <c r="N62" i="1"/>
  <c r="N59" i="1" s="1"/>
  <c r="M26" i="12"/>
  <c r="M30" i="12" s="1"/>
  <c r="M32" i="12" s="1"/>
  <c r="M17" i="12" s="1"/>
  <c r="N72" i="1"/>
  <c r="N73" i="1" s="1"/>
  <c r="T13" i="7"/>
  <c r="S26" i="12"/>
  <c r="S30" i="12" s="1"/>
  <c r="S32" i="12" s="1"/>
  <c r="S17" i="12" s="1"/>
  <c r="T72" i="1"/>
  <c r="T73" i="1" s="1"/>
  <c r="T62" i="1"/>
  <c r="O28" i="12"/>
  <c r="P62" i="1"/>
  <c r="P26" i="7"/>
  <c r="Q13" i="14" s="1"/>
  <c r="V70" i="1"/>
  <c r="U31" i="12" s="1"/>
  <c r="Y65" i="1"/>
  <c r="Y70" i="1" s="1"/>
  <c r="X31" i="12" s="1"/>
  <c r="V38" i="1"/>
  <c r="J26" i="7"/>
  <c r="K13" i="14" s="1"/>
  <c r="I28" i="12"/>
  <c r="R26" i="7"/>
  <c r="S13" i="14" s="1"/>
  <c r="R62" i="1"/>
  <c r="Q28" i="12"/>
  <c r="H25" i="1" l="1"/>
  <c r="H13" i="7" s="1"/>
  <c r="H8" i="7"/>
  <c r="J25" i="1"/>
  <c r="J13" i="7" s="1"/>
  <c r="J8" i="7"/>
  <c r="J10" i="7" s="1"/>
  <c r="L25" i="1"/>
  <c r="L8" i="7"/>
  <c r="L10" i="7" s="1"/>
  <c r="K10" i="14"/>
  <c r="W26" i="12"/>
  <c r="W30" i="12" s="1"/>
  <c r="W32" i="12" s="1"/>
  <c r="W17" i="12" s="1"/>
  <c r="X72" i="1"/>
  <c r="X74" i="1" s="1"/>
  <c r="H24" i="1"/>
  <c r="J24" i="1"/>
  <c r="L62" i="1"/>
  <c r="V15" i="1"/>
  <c r="V24" i="1" s="1"/>
  <c r="K26" i="12"/>
  <c r="K30" i="12" s="1"/>
  <c r="K32" i="12" s="1"/>
  <c r="K17" i="12" s="1"/>
  <c r="AH99" i="2"/>
  <c r="O30" i="12"/>
  <c r="O32" i="12" s="1"/>
  <c r="O17" i="12" s="1"/>
  <c r="L13" i="7"/>
  <c r="H33" i="1"/>
  <c r="V30" i="1"/>
  <c r="N74" i="1"/>
  <c r="O19" i="14"/>
  <c r="L74" i="1"/>
  <c r="T74" i="1"/>
  <c r="W13" i="14"/>
  <c r="R74" i="1"/>
  <c r="N57" i="1"/>
  <c r="O17" i="14" s="1"/>
  <c r="P74" i="1"/>
  <c r="N56" i="1"/>
  <c r="N32" i="7" s="1"/>
  <c r="O16" i="14" s="1"/>
  <c r="N34" i="1"/>
  <c r="N17" i="7" s="1"/>
  <c r="N55" i="1"/>
  <c r="Q30" i="12"/>
  <c r="Q32" i="12" s="1"/>
  <c r="Q17" i="12" s="1"/>
  <c r="N60" i="1"/>
  <c r="O20" i="14" s="1"/>
  <c r="AH92" i="2"/>
  <c r="N26" i="1"/>
  <c r="N7" i="7" s="1"/>
  <c r="N11" i="7" s="1"/>
  <c r="N46" i="1"/>
  <c r="N25" i="7" s="1"/>
  <c r="N58" i="1"/>
  <c r="O18" i="14" s="1"/>
  <c r="R60" i="1"/>
  <c r="S20" i="14" s="1"/>
  <c r="R55" i="1"/>
  <c r="R58" i="1"/>
  <c r="S18" i="14" s="1"/>
  <c r="R26" i="1"/>
  <c r="R7" i="7" s="1"/>
  <c r="R11" i="7" s="1"/>
  <c r="R56" i="1"/>
  <c r="R32" i="7" s="1"/>
  <c r="S16" i="14" s="1"/>
  <c r="R57" i="1"/>
  <c r="S17" i="14" s="1"/>
  <c r="R59" i="1"/>
  <c r="S19" i="14" s="1"/>
  <c r="R34" i="1"/>
  <c r="R17" i="7" s="1"/>
  <c r="T60" i="1"/>
  <c r="U20" i="14" s="1"/>
  <c r="T57" i="1"/>
  <c r="T46" i="1"/>
  <c r="T25" i="7" s="1"/>
  <c r="T59" i="1"/>
  <c r="T58" i="1"/>
  <c r="U18" i="14" s="1"/>
  <c r="T34" i="1"/>
  <c r="T17" i="7" s="1"/>
  <c r="T55" i="1"/>
  <c r="T56" i="1"/>
  <c r="T32" i="7" s="1"/>
  <c r="U16" i="14" s="1"/>
  <c r="L55" i="1"/>
  <c r="L57" i="1"/>
  <c r="M17" i="14" s="1"/>
  <c r="L56" i="1"/>
  <c r="L32" i="7" s="1"/>
  <c r="M16" i="14" s="1"/>
  <c r="L60" i="1"/>
  <c r="M20" i="14" s="1"/>
  <c r="L34" i="1"/>
  <c r="L17" i="7" s="1"/>
  <c r="L46" i="1"/>
  <c r="L25" i="7" s="1"/>
  <c r="L26" i="1"/>
  <c r="L7" i="7" s="1"/>
  <c r="L58" i="1"/>
  <c r="M18" i="14" s="1"/>
  <c r="L59" i="1"/>
  <c r="M19" i="14" s="1"/>
  <c r="P58" i="1"/>
  <c r="Q18" i="14" s="1"/>
  <c r="P60" i="1"/>
  <c r="Q20" i="14" s="1"/>
  <c r="P56" i="1"/>
  <c r="P32" i="7" s="1"/>
  <c r="Q16" i="14" s="1"/>
  <c r="P46" i="1"/>
  <c r="P25" i="7" s="1"/>
  <c r="P26" i="1"/>
  <c r="P7" i="7" s="1"/>
  <c r="P11" i="7" s="1"/>
  <c r="P57" i="1"/>
  <c r="P55" i="1"/>
  <c r="P59" i="1"/>
  <c r="Q19" i="14" s="1"/>
  <c r="P34" i="1"/>
  <c r="P17" i="7" s="1"/>
  <c r="T26" i="1"/>
  <c r="T7" i="7" s="1"/>
  <c r="T11" i="7" s="1"/>
  <c r="V26" i="7"/>
  <c r="V45" i="1"/>
  <c r="U28" i="12" s="1"/>
  <c r="Y38" i="1"/>
  <c r="Y45" i="1" s="1"/>
  <c r="X28" i="12" s="1"/>
  <c r="R46" i="1"/>
  <c r="R25" i="7" s="1"/>
  <c r="K7" i="14" l="1"/>
  <c r="L11" i="7"/>
  <c r="M7" i="14"/>
  <c r="H10" i="7"/>
  <c r="V8" i="7"/>
  <c r="J72" i="1"/>
  <c r="J62" i="1"/>
  <c r="I26" i="12"/>
  <c r="I30" i="12" s="1"/>
  <c r="I32" i="12" s="1"/>
  <c r="I17" i="12" s="1"/>
  <c r="G26" i="12"/>
  <c r="Y15" i="1"/>
  <c r="Y24" i="1" s="1"/>
  <c r="X26" i="12" s="1"/>
  <c r="V33" i="1"/>
  <c r="U27" i="12" s="1"/>
  <c r="Y30" i="1"/>
  <c r="Y33" i="1" s="1"/>
  <c r="X27" i="12" s="1"/>
  <c r="G27" i="12"/>
  <c r="H18" i="7"/>
  <c r="H62" i="1"/>
  <c r="H34" i="1" s="1"/>
  <c r="H72" i="1"/>
  <c r="N34" i="7"/>
  <c r="T33" i="7"/>
  <c r="U17" i="14"/>
  <c r="P33" i="7"/>
  <c r="T34" i="7"/>
  <c r="S21" i="14"/>
  <c r="N19" i="7"/>
  <c r="O11" i="14"/>
  <c r="O12" i="14" s="1"/>
  <c r="M21" i="14"/>
  <c r="O21" i="14"/>
  <c r="L34" i="7"/>
  <c r="R27" i="7"/>
  <c r="S14" i="14"/>
  <c r="S15" i="14" s="1"/>
  <c r="M8" i="14"/>
  <c r="M9" i="14" s="1"/>
  <c r="R19" i="7"/>
  <c r="S11" i="14"/>
  <c r="S12" i="14" s="1"/>
  <c r="S8" i="14"/>
  <c r="S9" i="14" s="1"/>
  <c r="P34" i="7"/>
  <c r="Q17" i="14"/>
  <c r="Q21" i="14" s="1"/>
  <c r="Q8" i="14"/>
  <c r="Q9" i="14" s="1"/>
  <c r="L27" i="7"/>
  <c r="M14" i="14"/>
  <c r="M15" i="14" s="1"/>
  <c r="T27" i="7"/>
  <c r="U14" i="14"/>
  <c r="U15" i="14" s="1"/>
  <c r="N27" i="7"/>
  <c r="O14" i="14"/>
  <c r="O15" i="14" s="1"/>
  <c r="R33" i="7"/>
  <c r="U19" i="14"/>
  <c r="P19" i="7"/>
  <c r="Q11" i="14"/>
  <c r="Q12" i="14" s="1"/>
  <c r="U8" i="14"/>
  <c r="U9" i="14" s="1"/>
  <c r="P27" i="7"/>
  <c r="Q14" i="14"/>
  <c r="Q15" i="14" s="1"/>
  <c r="L19" i="7"/>
  <c r="M11" i="14"/>
  <c r="M12" i="14" s="1"/>
  <c r="T19" i="7"/>
  <c r="U11" i="14"/>
  <c r="U12" i="14" s="1"/>
  <c r="O8" i="14"/>
  <c r="O9" i="14" s="1"/>
  <c r="R34" i="7"/>
  <c r="L33" i="7"/>
  <c r="N33" i="7"/>
  <c r="U26" i="12"/>
  <c r="U30" i="12" s="1"/>
  <c r="U32" i="12" s="1"/>
  <c r="U17" i="12" s="1"/>
  <c r="V72" i="1"/>
  <c r="I7" i="14" l="1"/>
  <c r="V10" i="7"/>
  <c r="U21" i="14"/>
  <c r="U22" i="14" s="1"/>
  <c r="W7" i="14"/>
  <c r="V9" i="7"/>
  <c r="J46" i="1"/>
  <c r="J56" i="1"/>
  <c r="J60" i="1"/>
  <c r="J55" i="1"/>
  <c r="J58" i="1"/>
  <c r="J57" i="1"/>
  <c r="K17" i="14" s="1"/>
  <c r="J34" i="1"/>
  <c r="J59" i="1"/>
  <c r="J26" i="1"/>
  <c r="G30" i="12"/>
  <c r="G32" i="12" s="1"/>
  <c r="G17" i="12" s="1"/>
  <c r="J73" i="1"/>
  <c r="J74" i="1" s="1"/>
  <c r="X30" i="12"/>
  <c r="X32" i="12" s="1"/>
  <c r="X17" i="12" s="1"/>
  <c r="T35" i="7"/>
  <c r="T37" i="7" s="1"/>
  <c r="P35" i="7"/>
  <c r="P37" i="7" s="1"/>
  <c r="Y72" i="1"/>
  <c r="H73" i="1"/>
  <c r="H74" i="1" s="1"/>
  <c r="I10" i="14"/>
  <c r="W10" i="14" s="1"/>
  <c r="V18" i="7"/>
  <c r="V21" i="7" s="1"/>
  <c r="H21" i="7"/>
  <c r="H56" i="1"/>
  <c r="H58" i="1"/>
  <c r="H46" i="1"/>
  <c r="H26" i="1"/>
  <c r="H59" i="1"/>
  <c r="H55" i="1"/>
  <c r="H60" i="1"/>
  <c r="V62" i="1"/>
  <c r="H57" i="1"/>
  <c r="N35" i="7"/>
  <c r="N37" i="7" s="1"/>
  <c r="R35" i="7"/>
  <c r="R37" i="7" s="1"/>
  <c r="Q22" i="14"/>
  <c r="M22" i="14"/>
  <c r="L35" i="7"/>
  <c r="L37" i="7" s="1"/>
  <c r="S22" i="14"/>
  <c r="O22" i="14"/>
  <c r="K18" i="14" l="1"/>
  <c r="J25" i="7"/>
  <c r="J33" i="7"/>
  <c r="J34" i="7"/>
  <c r="K19" i="14"/>
  <c r="K20" i="14"/>
  <c r="J32" i="7"/>
  <c r="V74" i="1"/>
  <c r="Y74" i="1" s="1"/>
  <c r="J7" i="7"/>
  <c r="J11" i="7" s="1"/>
  <c r="J17" i="7"/>
  <c r="H7" i="7"/>
  <c r="H11" i="7" s="1"/>
  <c r="H17" i="7"/>
  <c r="I11" i="14" s="1"/>
  <c r="I20" i="14"/>
  <c r="H25" i="7"/>
  <c r="H27" i="7" s="1"/>
  <c r="I18" i="14"/>
  <c r="V58" i="1"/>
  <c r="V56" i="1"/>
  <c r="V59" i="1"/>
  <c r="V60" i="1"/>
  <c r="V55" i="1"/>
  <c r="V34" i="1"/>
  <c r="V46" i="1"/>
  <c r="V57" i="1"/>
  <c r="V26" i="1"/>
  <c r="V73" i="1"/>
  <c r="Y73" i="1" s="1"/>
  <c r="H32" i="7"/>
  <c r="I17" i="14"/>
  <c r="W17" i="14" s="1"/>
  <c r="H34" i="7"/>
  <c r="V34" i="7" s="1"/>
  <c r="H33" i="7"/>
  <c r="V33" i="7" s="1"/>
  <c r="I19" i="14"/>
  <c r="W18" i="14" l="1"/>
  <c r="V7" i="7"/>
  <c r="V11" i="7" s="1"/>
  <c r="W20" i="14"/>
  <c r="K16" i="14"/>
  <c r="K21" i="14" s="1"/>
  <c r="J35" i="7"/>
  <c r="I14" i="14"/>
  <c r="I15" i="14" s="1"/>
  <c r="H19" i="7"/>
  <c r="J19" i="7"/>
  <c r="K11" i="14"/>
  <c r="K12" i="14" s="1"/>
  <c r="J27" i="7"/>
  <c r="K14" i="14"/>
  <c r="K15" i="14" s="1"/>
  <c r="W19" i="14"/>
  <c r="I8" i="14"/>
  <c r="K8" i="14"/>
  <c r="K9" i="14" s="1"/>
  <c r="V25" i="7"/>
  <c r="V27" i="7" s="1"/>
  <c r="V17" i="7"/>
  <c r="V19" i="7" s="1"/>
  <c r="I16" i="14"/>
  <c r="V32" i="7"/>
  <c r="V35" i="7" s="1"/>
  <c r="H35" i="7"/>
  <c r="I9" i="14"/>
  <c r="I12" i="14"/>
  <c r="W14" i="14" l="1"/>
  <c r="W15" i="14"/>
  <c r="W12" i="14"/>
  <c r="W11" i="14"/>
  <c r="K22" i="14"/>
  <c r="W8" i="14"/>
  <c r="J37" i="7"/>
  <c r="H37" i="7"/>
  <c r="W9" i="14"/>
  <c r="W16" i="14"/>
  <c r="I21" i="14"/>
  <c r="W21" i="14" s="1"/>
  <c r="V37" i="7" l="1"/>
  <c r="I22" i="14"/>
  <c r="W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BONINO Marta</author>
    <author>ARAYAPRAYOON Piyamon</author>
  </authors>
  <commentList>
    <comment ref="E3" authorId="0" shapeId="0" xr:uid="{00000000-0006-0000-0000-000001000000}">
      <text>
        <r>
          <rPr>
            <sz val="9"/>
            <color indexed="81"/>
            <rFont val="Tahoma"/>
            <family val="2"/>
          </rPr>
          <t xml:space="preserve">Date format: dd/mm/aaaa
</t>
        </r>
      </text>
    </comment>
    <comment ref="H8" authorId="1" shapeId="0" xr:uid="{00000000-0006-0000-0000-000002000000}">
      <text>
        <r>
          <rPr>
            <sz val="9"/>
            <color indexed="81"/>
            <rFont val="Tahoma"/>
            <family val="2"/>
          </rPr>
          <t>Food Value is always in USD.</t>
        </r>
      </text>
    </comment>
    <comment ref="J8" authorId="1" shapeId="0" xr:uid="{00000000-0006-0000-0000-000003000000}">
      <text>
        <r>
          <rPr>
            <sz val="9"/>
            <color indexed="81"/>
            <rFont val="Tahoma"/>
            <family val="2"/>
          </rPr>
          <t>Food Value is always in USD.</t>
        </r>
      </text>
    </comment>
    <comment ref="L8" authorId="1" shapeId="0" xr:uid="{00000000-0006-0000-0000-000004000000}">
      <text>
        <r>
          <rPr>
            <sz val="9"/>
            <color indexed="81"/>
            <rFont val="Tahoma"/>
            <family val="2"/>
          </rPr>
          <t>Food Value is always in USD.</t>
        </r>
      </text>
    </comment>
    <comment ref="N8" authorId="1" shapeId="0" xr:uid="{00000000-0006-0000-0000-000005000000}">
      <text>
        <r>
          <rPr>
            <sz val="9"/>
            <color indexed="81"/>
            <rFont val="Tahoma"/>
            <family val="2"/>
          </rPr>
          <t>Food Value is always in USD.</t>
        </r>
      </text>
    </comment>
    <comment ref="P8" authorId="1" shapeId="0" xr:uid="{00000000-0006-0000-0000-000006000000}">
      <text>
        <r>
          <rPr>
            <sz val="9"/>
            <color indexed="81"/>
            <rFont val="Tahoma"/>
            <family val="2"/>
          </rPr>
          <t>Food Value is always in USD.</t>
        </r>
      </text>
    </comment>
    <comment ref="R8" authorId="1" shapeId="0" xr:uid="{00000000-0006-0000-0000-000007000000}">
      <text>
        <r>
          <rPr>
            <sz val="9"/>
            <color indexed="81"/>
            <rFont val="Tahoma"/>
            <family val="2"/>
          </rPr>
          <t>Food Value is always in USD.</t>
        </r>
      </text>
    </comment>
    <comment ref="T8" authorId="1" shapeId="0" xr:uid="{00000000-0006-0000-0000-000008000000}">
      <text>
        <r>
          <rPr>
            <sz val="9"/>
            <color indexed="81"/>
            <rFont val="Tahoma"/>
            <family val="2"/>
          </rPr>
          <t>Food Value is always in USD.</t>
        </r>
      </text>
    </comment>
    <comment ref="H11" authorId="1" shapeId="0" xr:uid="{00000000-0006-0000-0000-000009000000}">
      <text>
        <r>
          <rPr>
            <sz val="9"/>
            <color indexed="81"/>
            <rFont val="Tahoma"/>
            <family val="2"/>
          </rPr>
          <t>Please change the format to show the agreed currency.</t>
        </r>
      </text>
    </comment>
    <comment ref="J11" authorId="1" shapeId="0" xr:uid="{00000000-0006-0000-0000-00000A000000}">
      <text>
        <r>
          <rPr>
            <sz val="9"/>
            <color indexed="81"/>
            <rFont val="Tahoma"/>
            <family val="2"/>
          </rPr>
          <t>Please change the format to show the agreed currency.</t>
        </r>
      </text>
    </comment>
    <comment ref="L11" authorId="1" shapeId="0" xr:uid="{00000000-0006-0000-0000-00000B000000}">
      <text>
        <r>
          <rPr>
            <sz val="9"/>
            <color indexed="81"/>
            <rFont val="Tahoma"/>
            <family val="2"/>
          </rPr>
          <t>Please change the format to show the agreed currency.</t>
        </r>
      </text>
    </comment>
    <comment ref="N11" authorId="1" shapeId="0" xr:uid="{00000000-0006-0000-0000-00000C000000}">
      <text>
        <r>
          <rPr>
            <sz val="9"/>
            <color indexed="81"/>
            <rFont val="Tahoma"/>
            <family val="2"/>
          </rPr>
          <t>Please change the format to show the agreed currency.</t>
        </r>
      </text>
    </comment>
    <comment ref="P11" authorId="1" shapeId="0" xr:uid="{00000000-0006-0000-0000-00000D000000}">
      <text>
        <r>
          <rPr>
            <sz val="9"/>
            <color indexed="81"/>
            <rFont val="Tahoma"/>
            <family val="2"/>
          </rPr>
          <t>Please change the format to show the agreed currency.</t>
        </r>
      </text>
    </comment>
    <comment ref="R11" authorId="1" shapeId="0" xr:uid="{00000000-0006-0000-0000-00000E000000}">
      <text>
        <r>
          <rPr>
            <sz val="9"/>
            <color indexed="81"/>
            <rFont val="Tahoma"/>
            <family val="2"/>
          </rPr>
          <t>Please change the format to show the agreed currency.</t>
        </r>
      </text>
    </comment>
    <comment ref="T11" authorId="1" shapeId="0" xr:uid="{00000000-0006-0000-0000-00000F000000}">
      <text>
        <r>
          <rPr>
            <sz val="9"/>
            <color indexed="81"/>
            <rFont val="Tahoma"/>
            <family val="2"/>
          </rPr>
          <t>Please change the format to show the agreed currency.</t>
        </r>
      </text>
    </comment>
    <comment ref="H13" authorId="1" shapeId="0" xr:uid="{00000000-0006-0000-0000-000010000000}">
      <text>
        <r>
          <rPr>
            <sz val="9"/>
            <color indexed="81"/>
            <rFont val="Tahoma"/>
            <family val="2"/>
          </rPr>
          <t>Please specify currency</t>
        </r>
      </text>
    </comment>
    <comment ref="J13" authorId="1" shapeId="0" xr:uid="{00000000-0006-0000-0000-000011000000}">
      <text>
        <r>
          <rPr>
            <sz val="9"/>
            <color indexed="81"/>
            <rFont val="Tahoma"/>
            <family val="2"/>
          </rPr>
          <t>Please specify currency</t>
        </r>
      </text>
    </comment>
    <comment ref="L13" authorId="1" shapeId="0" xr:uid="{00000000-0006-0000-0000-000012000000}">
      <text>
        <r>
          <rPr>
            <sz val="9"/>
            <color indexed="81"/>
            <rFont val="Tahoma"/>
            <family val="2"/>
          </rPr>
          <t>Please specify currency</t>
        </r>
      </text>
    </comment>
    <comment ref="N13" authorId="1" shapeId="0" xr:uid="{00000000-0006-0000-0000-000013000000}">
      <text>
        <r>
          <rPr>
            <sz val="9"/>
            <color indexed="81"/>
            <rFont val="Tahoma"/>
            <family val="2"/>
          </rPr>
          <t>Please specify currency</t>
        </r>
      </text>
    </comment>
    <comment ref="P13" authorId="1" shapeId="0" xr:uid="{00000000-0006-0000-0000-000014000000}">
      <text>
        <r>
          <rPr>
            <sz val="9"/>
            <color indexed="81"/>
            <rFont val="Tahoma"/>
            <family val="2"/>
          </rPr>
          <t>Please specify currency</t>
        </r>
      </text>
    </comment>
    <comment ref="R13" authorId="1" shapeId="0" xr:uid="{00000000-0006-0000-0000-000015000000}">
      <text>
        <r>
          <rPr>
            <sz val="9"/>
            <color indexed="81"/>
            <rFont val="Tahoma"/>
            <family val="2"/>
          </rPr>
          <t>Please specify currency</t>
        </r>
      </text>
    </comment>
    <comment ref="T13" authorId="1" shapeId="0" xr:uid="{00000000-0006-0000-0000-000016000000}">
      <text>
        <r>
          <rPr>
            <sz val="9"/>
            <color indexed="81"/>
            <rFont val="Tahoma"/>
            <family val="2"/>
          </rPr>
          <t>Please specify currency</t>
        </r>
      </text>
    </comment>
    <comment ref="V13" authorId="1" shapeId="0" xr:uid="{00000000-0006-0000-0000-000017000000}">
      <text>
        <r>
          <rPr>
            <sz val="9"/>
            <color indexed="81"/>
            <rFont val="Tahoma"/>
            <family val="2"/>
          </rPr>
          <t>Please specify currency</t>
        </r>
      </text>
    </comment>
    <comment ref="X13" authorId="1" shapeId="0" xr:uid="{00000000-0006-0000-0000-000018000000}">
      <text>
        <r>
          <rPr>
            <sz val="9"/>
            <color indexed="81"/>
            <rFont val="Tahoma"/>
            <family val="2"/>
          </rPr>
          <t>Please specify currency</t>
        </r>
      </text>
    </comment>
    <comment ref="Y13" authorId="1" shapeId="0" xr:uid="{00000000-0006-0000-0000-000019000000}">
      <text>
        <r>
          <rPr>
            <sz val="9"/>
            <color indexed="81"/>
            <rFont val="Tahoma"/>
            <family val="2"/>
          </rPr>
          <t>Please specify currency</t>
        </r>
      </text>
    </comment>
    <comment ref="B25" authorId="0" shapeId="0" xr:uid="{00000000-0006-0000-0000-00001A000000}">
      <text>
        <r>
          <rPr>
            <sz val="9"/>
            <color indexed="81"/>
            <rFont val="Tahoma"/>
            <family val="2"/>
          </rPr>
          <t>This rate / MT does not account for costs entered in this sheet against Non MT based lines under the the Food modality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B25" authorId="0" shapeId="0" xr:uid="{00000000-0006-0000-0100-000001000000}">
      <text>
        <r>
          <rPr>
            <b/>
            <sz val="9"/>
            <color indexed="81"/>
            <rFont val="Tahoma"/>
            <family val="2"/>
          </rPr>
          <t>Additional rows are available and hidden here below in case additional entry is required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E13" authorId="0" shapeId="0" xr:uid="{00000000-0006-0000-0400-000001000000}">
      <text>
        <r>
          <rPr>
            <b/>
            <sz val="9"/>
            <color indexed="81"/>
            <rFont val="Tahoma"/>
            <family val="2"/>
          </rPr>
          <t>as per entry in 'FLA Budget' worksheet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BONINO Marta</author>
  </authors>
  <commentList>
    <comment ref="F13" authorId="0" shapeId="0" xr:uid="{00000000-0006-0000-0200-000001000000}">
      <text>
        <r>
          <rPr>
            <sz val="9"/>
            <color indexed="81"/>
            <rFont val="Tahoma"/>
            <family val="2"/>
          </rPr>
          <t>This rate / MT does not account for Non MT based costs as per sheet</t>
        </r>
        <r>
          <rPr>
            <b/>
            <sz val="9"/>
            <color indexed="81"/>
            <rFont val="Tahoma"/>
            <family val="2"/>
          </rPr>
          <t xml:space="preserve"> 'FLA Budget'</t>
        </r>
        <r>
          <rPr>
            <sz val="9"/>
            <color indexed="81"/>
            <rFont val="Tahoma"/>
            <family val="2"/>
          </rPr>
          <t xml:space="preserve"> (Food modality)</t>
        </r>
      </text>
    </comment>
  </commentList>
</comments>
</file>

<file path=xl/sharedStrings.xml><?xml version="1.0" encoding="utf-8"?>
<sst xmlns="http://schemas.openxmlformats.org/spreadsheetml/2006/main" count="435" uniqueCount="309">
  <si>
    <t>Partner</t>
  </si>
  <si>
    <t>Total</t>
  </si>
  <si>
    <t>For:  United Nations World Food Programme</t>
  </si>
  <si>
    <t>Title</t>
  </si>
  <si>
    <t>Name</t>
  </si>
  <si>
    <t xml:space="preserve">Date </t>
  </si>
  <si>
    <t>Function</t>
  </si>
  <si>
    <t>Cost/Month</t>
  </si>
  <si>
    <t># Staff</t>
  </si>
  <si>
    <t>Total Amount</t>
  </si>
  <si>
    <t>$</t>
  </si>
  <si>
    <t>Rental of facility</t>
  </si>
  <si>
    <t>Utilities</t>
  </si>
  <si>
    <t>Office supplies</t>
  </si>
  <si>
    <t>Light vehicle running costs</t>
  </si>
  <si>
    <t>Communications fees</t>
  </si>
  <si>
    <t>Computer and communications equipment</t>
  </si>
  <si>
    <t>Office furnishings and other equipment</t>
  </si>
  <si>
    <t>Office security</t>
  </si>
  <si>
    <t>Staff security</t>
  </si>
  <si>
    <t>CP</t>
  </si>
  <si>
    <t>Funded by WFP</t>
  </si>
  <si>
    <t>Total:</t>
  </si>
  <si>
    <t xml:space="preserve">Int. NGO ABC </t>
  </si>
  <si>
    <t>Total Technical/Specialist Services</t>
  </si>
  <si>
    <t>To illustrate the staff costs calculation:</t>
  </si>
  <si>
    <t>Activity 1</t>
  </si>
  <si>
    <t>Activity 2</t>
  </si>
  <si>
    <t>Activity 3</t>
  </si>
  <si>
    <t>Activity 4</t>
  </si>
  <si>
    <t>TOTAL</t>
  </si>
  <si>
    <t>I.  Food Transfer modality</t>
  </si>
  <si>
    <t>Staff Salary</t>
  </si>
  <si>
    <t>Staff related costs</t>
  </si>
  <si>
    <t>Transport</t>
  </si>
  <si>
    <t>Trainings, Meetings, Workshop</t>
  </si>
  <si>
    <t>Equipment and Supplies</t>
  </si>
  <si>
    <t>Contracted services</t>
  </si>
  <si>
    <t>Equipment Transport &amp; related costs</t>
  </si>
  <si>
    <t>Other costs</t>
  </si>
  <si>
    <t>Office Rent &amp; Running costs</t>
  </si>
  <si>
    <t>Vehicle and Running costs</t>
  </si>
  <si>
    <t xml:space="preserve"> ------ Cooperating Partner's Costs</t>
  </si>
  <si>
    <t>Fixed costs</t>
  </si>
  <si>
    <t>CS Transfer Modality</t>
  </si>
  <si>
    <t>Implementation</t>
  </si>
  <si>
    <t>Total Cooperating Partner costs</t>
  </si>
  <si>
    <t>Grand total</t>
  </si>
  <si>
    <t>Handling casual Labour</t>
  </si>
  <si>
    <t>Travel Costs</t>
  </si>
  <si>
    <t>Training</t>
  </si>
  <si>
    <t>Truck rental</t>
  </si>
  <si>
    <t>Truck running costs</t>
  </si>
  <si>
    <t>Contracted transport</t>
  </si>
  <si>
    <t>Warehouse rental</t>
  </si>
  <si>
    <t>Pallets</t>
  </si>
  <si>
    <t>Cleaning</t>
  </si>
  <si>
    <t>Fumigation</t>
  </si>
  <si>
    <t>Other Staff costs</t>
  </si>
  <si>
    <t>Other Transport costs</t>
  </si>
  <si>
    <t>Other Storage costs</t>
  </si>
  <si>
    <t>Provision of empty bags/tins/jerry cans, etc.</t>
  </si>
  <si>
    <t>Distribution costs</t>
  </si>
  <si>
    <t>Other CS costs</t>
  </si>
  <si>
    <t>TC/IT Equipment</t>
  </si>
  <si>
    <t>Vehicle costs</t>
  </si>
  <si>
    <t>Delivery and Distribution Costs</t>
  </si>
  <si>
    <t>As per entry in Section I.</t>
  </si>
  <si>
    <t>As per entry in Section II.</t>
  </si>
  <si>
    <t>As per entry in Section III.</t>
  </si>
  <si>
    <t>TOTAL %</t>
  </si>
  <si>
    <t>Staff_Alloc</t>
  </si>
  <si>
    <t>Staff Breakdown</t>
  </si>
  <si>
    <t># months.</t>
  </si>
  <si>
    <t>Staff Activity Allocation (%)</t>
  </si>
  <si>
    <t>Food - Transfer Value</t>
  </si>
  <si>
    <t>Food - Metric Tons</t>
  </si>
  <si>
    <t>Delivery and Distribution Costs - rate/MT</t>
  </si>
  <si>
    <t xml:space="preserve">Staff Salary      </t>
  </si>
  <si>
    <t>(entry in sheet 'Staff Breakdown')</t>
  </si>
  <si>
    <t>Other Evaluation costs</t>
  </si>
  <si>
    <t>Other Monitoring costs</t>
  </si>
  <si>
    <t>Other Contracted Services</t>
  </si>
  <si>
    <t>Activity 5</t>
  </si>
  <si>
    <t>Activity 6</t>
  </si>
  <si>
    <t>Activity 7</t>
  </si>
  <si>
    <t>Computer equipment for commodity tracking</t>
  </si>
  <si>
    <t>Section III. VS Subtotal Sections I. to IV. (%)</t>
  </si>
  <si>
    <t>IV. Technical/Specialist Services</t>
  </si>
  <si>
    <t>Other Contracted Services VS Subtotal Sections I. to IV. (%)</t>
  </si>
  <si>
    <t>Subtotal Section I. to IV.</t>
  </si>
  <si>
    <t>Total Cooperating Partner's Direct Costs (I + II + III + IV + V)</t>
  </si>
  <si>
    <t>Total Cooperating Partner's Costs (from I to VI)</t>
  </si>
  <si>
    <t>Apportionment of budget in Section V. and VI. *</t>
  </si>
  <si>
    <t>As per entry in Section IV. (line 'Evaluation') PLUS Apportionment of budget in Section V. and VI. *</t>
  </si>
  <si>
    <t>CBT  - Transfer Value</t>
  </si>
  <si>
    <t>II.  CBT Transfer modality</t>
  </si>
  <si>
    <t>Total Food Transfer modality</t>
  </si>
  <si>
    <t>Total CBT Transfer modality</t>
  </si>
  <si>
    <t>Period</t>
  </si>
  <si>
    <t>From</t>
  </si>
  <si>
    <t>To</t>
  </si>
  <si>
    <t># of months</t>
  </si>
  <si>
    <t>* Costs in Sections V. and VI. have been apportioned among the Food, CBT, CS and 'Implementation' based on the value entered against the four mentioned cost categories in sections I. to IV.</t>
  </si>
  <si>
    <t>Month from</t>
  </si>
  <si>
    <t>Month to</t>
  </si>
  <si>
    <t>Location</t>
  </si>
  <si>
    <t>Field Office</t>
  </si>
  <si>
    <t>CBT Transfer Modality</t>
  </si>
  <si>
    <t xml:space="preserve">Delivery and Distribution Costs  - % of CBT Transfer value </t>
  </si>
  <si>
    <t>Section I. VS Subtotal Sections I. to IV. (%)</t>
  </si>
  <si>
    <t>Section II. VS Subtotal Sections I. to IV. (%)</t>
  </si>
  <si>
    <t>Section IV. VS Subtotal Sections I. to IV. (%)</t>
  </si>
  <si>
    <t>Staff related costs*</t>
  </si>
  <si>
    <t>Trainings, meetings or workshops</t>
  </si>
  <si>
    <t>NOTE:</t>
  </si>
  <si>
    <t>III.  Capacity Strengthening (CS) Transfer modality</t>
  </si>
  <si>
    <t>Supplies costs directly related to the CS activities</t>
  </si>
  <si>
    <t>I. Food Transfer modality</t>
  </si>
  <si>
    <t>Actual cost of services as per invoice or statement submitted</t>
  </si>
  <si>
    <t>7% payable amount for total Cooperating Partner's Direct Costs</t>
  </si>
  <si>
    <t>Modalities</t>
  </si>
  <si>
    <t>Calculation Method</t>
  </si>
  <si>
    <t>Food Transfer Modality</t>
  </si>
  <si>
    <t>This output sheet aggregates the costs inserted in the 'FLA Budget' and 'Staff Breakdown' worksheets in accordance to the revised format of the WFP Country Portfolio Budget Template</t>
  </si>
  <si>
    <t>Other Food Management costs</t>
  </si>
  <si>
    <t>Equipment and Supplies**</t>
  </si>
  <si>
    <t>Total Capacity Strengthening Transfer modality</t>
  </si>
  <si>
    <t xml:space="preserve">Other Delivery costs </t>
  </si>
  <si>
    <t>in worksheet 'Technical Notes' information on costs falling under Section IV.</t>
  </si>
  <si>
    <t>in worksheet 'Technical Notes' information on costs falling under Section V.</t>
  </si>
  <si>
    <t>in worksheet 'Technical Notes' information on costs falling under the Food Transfer modality lines</t>
  </si>
  <si>
    <t>in worksheet 'Technical Notes' information on costs falling under the CBT Transfer modality lines</t>
  </si>
  <si>
    <t>in worksheet 'Technical Notes' information on costs falling under the CS Transfer modality lines</t>
  </si>
  <si>
    <t>Country Office</t>
  </si>
  <si>
    <t>Staff Cost Category Allocation</t>
  </si>
  <si>
    <t>Staff Costs at Country and Field-offices to be funded by WFP</t>
  </si>
  <si>
    <t>V.  CP Direct Support Costs</t>
  </si>
  <si>
    <t>Total CP Direct Support Costs</t>
  </si>
  <si>
    <t>VI.  Management Fee</t>
  </si>
  <si>
    <t>VI. Management Fee</t>
  </si>
  <si>
    <r>
      <t xml:space="preserve">Salary cost of staff working in the CBT modality, including staff directly involved with the movement of CBTs to beneficiaries </t>
    </r>
    <r>
      <rPr>
        <i/>
        <sz val="11"/>
        <rFont val="Calibri"/>
        <family val="2"/>
      </rPr>
      <t>(all staff working in the CBT modality, including Distribution staff, should be budgeted under this line).</t>
    </r>
  </si>
  <si>
    <r>
      <t>IT hardware and software directly related to the delivery mechanism (</t>
    </r>
    <r>
      <rPr>
        <i/>
        <sz val="11"/>
        <rFont val="Calibri"/>
        <family val="2"/>
      </rPr>
      <t>which includes set-up and operating of CBT delivery mechanisms)</t>
    </r>
    <r>
      <rPr>
        <sz val="11"/>
        <rFont val="Calibri"/>
        <family val="2"/>
      </rPr>
      <t>**</t>
    </r>
  </si>
  <si>
    <r>
      <t>Consumables directly related to the Delivery mechanism (</t>
    </r>
    <r>
      <rPr>
        <i/>
        <sz val="11"/>
        <rFont val="Calibri"/>
        <family val="2"/>
      </rPr>
      <t>e.g. voucher printing, consumables such as log-books, debit cards, etc.)</t>
    </r>
    <r>
      <rPr>
        <sz val="11"/>
        <rFont val="Calibri"/>
        <family val="2"/>
      </rPr>
      <t>**</t>
    </r>
  </si>
  <si>
    <r>
      <t>Commercial service fees (</t>
    </r>
    <r>
      <rPr>
        <i/>
        <sz val="11"/>
        <rFont val="Calibri"/>
        <family val="2"/>
      </rPr>
      <t>which includes commercial service providers such as IT/telecommunications, banks, cash agents, retailers and security companies; and equipment).</t>
    </r>
  </si>
  <si>
    <t xml:space="preserve">*The basis of the costs allocation under this cost element should be the number of staff planned under this cost category. </t>
  </si>
  <si>
    <t>Costs of staff working under the Capacity Strengthening transfer modality (expertise and other staff)</t>
  </si>
  <si>
    <t xml:space="preserve"> Outsourced services</t>
  </si>
  <si>
    <t>Staff Salary &amp; Staff Related costs of staff involved in Evaluation activities should be entered here (not in 'Staff breakdown' sheet), together with other Evaluation costs including staff travel.</t>
  </si>
  <si>
    <t>Staff Salary &amp; Staff Related costs of staff involved in Monitoring activities should be entered here (not in 'Staff breakdown' sheet), together with other Monitoring costs, including staff travel.</t>
  </si>
  <si>
    <t>Staff salaries in CP's Country Office providing oversight and support for all activities e.g. Administration and Programme.</t>
  </si>
  <si>
    <t>Light vehicles</t>
  </si>
  <si>
    <t>Other vehicle-related costs</t>
  </si>
  <si>
    <t>Budget Consolidation      ----- For WFP Internal Use only</t>
  </si>
  <si>
    <t>For: The Partner</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</si>
  <si>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</si>
  <si>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</si>
  <si>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</si>
  <si>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</si>
  <si>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</si>
  <si>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</si>
  <si>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</si>
  <si>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</si>
  <si>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</si>
  <si>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</si>
  <si>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</si>
  <si>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</si>
  <si>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</si>
  <si>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</si>
  <si>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</si>
  <si>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</si>
  <si>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</si>
  <si>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Activity 25</t>
  </si>
  <si>
    <t>Gender-Planned cost by Activity for the FLA period</t>
  </si>
  <si>
    <t>Total Food Transfer modality (Section I.)</t>
  </si>
  <si>
    <t>Total CBT Transfer modality (Section II.)</t>
  </si>
  <si>
    <t>Total CS Transfer modality (Section III.)</t>
  </si>
  <si>
    <t>Total Technical/Specialist Services (Section IV.)</t>
  </si>
  <si>
    <t>Total CP Direct Support Costs (Section V.)</t>
  </si>
  <si>
    <t>Total CP's Direct Costs (I + II + III + IV + V)</t>
  </si>
  <si>
    <t>Currency</t>
  </si>
  <si>
    <t>Total FLA budget costs as per entry in the 'FLA Budget' worksheet</t>
  </si>
  <si>
    <t>Gender Planned costs VS Total CP's Direct Costs</t>
  </si>
  <si>
    <t>Equipment costs directly related to the CS modality, Equipment/Non-food items associated with the Food and CBT Transfer modalities that will be directly handed over to the Government, communities or beneficiaries</t>
  </si>
  <si>
    <t>Rate per MT</t>
  </si>
  <si>
    <t>CBT - Transfer costs, section II.</t>
  </si>
  <si>
    <t>CS - Transfer costs, section III.</t>
  </si>
  <si>
    <t>Food - Transfer costs, section I.</t>
  </si>
  <si>
    <t>CP Direct Support Costs, section V.</t>
  </si>
  <si>
    <t>Food - Transfer costs, section I. (non MT based)</t>
  </si>
  <si>
    <t>Food - Transfer costs, section I. (non MT based*)</t>
  </si>
  <si>
    <t>Costs of any other outsourced services including for logistics cluster related activities</t>
  </si>
  <si>
    <t>** ‘Equipment and Supplies’ costs which are related to the CP Direct Support Costs should be captured under section V.</t>
  </si>
  <si>
    <t>** Should include costs directly related to the Delivery mechanism.  'IT hardware and software' and ‘Consumable’ costs which are related to the CP Direct Support Costs should be captured under section V.</t>
  </si>
  <si>
    <t>Evaluation</t>
  </si>
  <si>
    <t>Contracted Services - Evaluation</t>
  </si>
  <si>
    <t>Mid-Term Evaluation</t>
  </si>
  <si>
    <t>Contracted Services - Monitoring</t>
  </si>
  <si>
    <t>Monitoring</t>
  </si>
  <si>
    <t>Assessment</t>
  </si>
  <si>
    <t>Contracted Services - Other</t>
  </si>
  <si>
    <t>Duty Station</t>
  </si>
  <si>
    <t>TOTAL WFP</t>
  </si>
  <si>
    <t>As per entry in Section IV. (line 'Mid-Term Evaluation' and 'Monitoring') PLUS Apportionment of budget in Section V. and VI. *</t>
  </si>
  <si>
    <t>As per entry in Section IV. (line 'Asessment' and 'Other Contracted Services') PLUS Apportionment of budget in Section V. and VI. *</t>
  </si>
  <si>
    <t>Evaluation VS Subtotal Sections I. to IV. (%)</t>
  </si>
  <si>
    <t>Mid-Term Evaluation VS Subtotal Sections I. to IV. (%)</t>
  </si>
  <si>
    <t>Monitoring VS Subtotal Sections I. to IV. (%)</t>
  </si>
  <si>
    <t>Assessment VS Subtotal Sections I. to IV. (%)</t>
  </si>
  <si>
    <t>Total Implementation</t>
  </si>
  <si>
    <t>Activity Management Costs-Operational Expenses</t>
  </si>
  <si>
    <t>IA</t>
  </si>
  <si>
    <t>P001006</t>
  </si>
  <si>
    <t>Cont. Services: Assessments/Pre-Appraisal</t>
  </si>
  <si>
    <t>P001007</t>
  </si>
  <si>
    <t>Cont. Serv. Monitoring</t>
  </si>
  <si>
    <t>P001004</t>
  </si>
  <si>
    <t>P001003</t>
  </si>
  <si>
    <t>Cont. Serv. Evaluation</t>
  </si>
  <si>
    <t>P001005</t>
  </si>
  <si>
    <t>Technical/Specialist Services +  CP Direct Support Costs</t>
  </si>
  <si>
    <t>IV + V</t>
  </si>
  <si>
    <t xml:space="preserve">Total CS Transfer </t>
  </si>
  <si>
    <t>Other FLA (NGO) Expenses</t>
  </si>
  <si>
    <t>SB</t>
  </si>
  <si>
    <t>CS Fixed costs: FLA (NGO) Expenses</t>
  </si>
  <si>
    <t>Capacity Strengthening</t>
  </si>
  <si>
    <t>CP Direct Support Costs</t>
  </si>
  <si>
    <t>V</t>
  </si>
  <si>
    <t>Operational Expenses</t>
  </si>
  <si>
    <t>CS Delivery and Distribution costs: FLA (NGO) Expe</t>
  </si>
  <si>
    <t xml:space="preserve">CS Transfer Modality </t>
  </si>
  <si>
    <t>III</t>
  </si>
  <si>
    <t xml:space="preserve">Total CBT Transfer </t>
  </si>
  <si>
    <t>CD</t>
  </si>
  <si>
    <t>CBT Fixed costs: FLA (NGO) Expenses</t>
  </si>
  <si>
    <t>CBT &amp; CV</t>
  </si>
  <si>
    <t>Delivery and Distribution costs: FLA (NGO) Expenses</t>
  </si>
  <si>
    <t>CBT Delivery and Distribution costs: FLA (NGO) Exp</t>
  </si>
  <si>
    <t xml:space="preserve">CBT Transfer Modality </t>
  </si>
  <si>
    <t>II</t>
  </si>
  <si>
    <t xml:space="preserve">Total Food Transfer </t>
  </si>
  <si>
    <t>FL</t>
  </si>
  <si>
    <t>CPC Fixed costs: FLA (NGO) Expenses</t>
  </si>
  <si>
    <t>Food</t>
  </si>
  <si>
    <t>CPC Delivery and Distribution: FLA (NGO) Expenses</t>
  </si>
  <si>
    <t xml:space="preserve">Food Transfer Modality </t>
  </si>
  <si>
    <t xml:space="preserve">I </t>
  </si>
  <si>
    <t xml:space="preserve"> Description </t>
  </si>
  <si>
    <t xml:space="preserve"> Section </t>
  </si>
  <si>
    <t xml:space="preserve"> GL description </t>
  </si>
  <si>
    <t xml:space="preserve"> GL account </t>
  </si>
  <si>
    <t xml:space="preserve"> Cost Category </t>
  </si>
  <si>
    <t xml:space="preserve">Material Group </t>
  </si>
  <si>
    <t xml:space="preserve"> Commitment Item Description</t>
  </si>
  <si>
    <t xml:space="preserve"> CPB - High Level Cost Category </t>
  </si>
  <si>
    <t xml:space="preserve"> FLA BUDGET ITEM </t>
  </si>
  <si>
    <t>Value in USD</t>
  </si>
  <si>
    <t xml:space="preserve">FLA Commitment and expenditure items under Service Outline Agreement Creation </t>
  </si>
  <si>
    <t xml:space="preserve">This sheet map the costs inserted in the 'FLA Budget' and 'Staff Breakdown' worksheets to the Cost Categories, Material Group and GL code according to the new cost structure </t>
  </si>
  <si>
    <t>WINGS Commitment Mapping ----- For WFP Internal Use only</t>
  </si>
  <si>
    <t>D001002</t>
  </si>
  <si>
    <t>P002001</t>
  </si>
  <si>
    <r>
      <t>Evaluation</t>
    </r>
    <r>
      <rPr>
        <sz val="11"/>
        <rFont val="Calibri"/>
        <family val="2"/>
        <scheme val="minor"/>
      </rPr>
      <t xml:space="preserve">
Costs related to manage and conduct decentralized evaluations including costs of workshops, printing and translation of evaluation report.</t>
    </r>
  </si>
  <si>
    <t xml:space="preserve">Mid-Term Evaluation </t>
  </si>
  <si>
    <r>
      <rPr>
        <b/>
        <sz val="11"/>
        <rFont val="Calibri"/>
        <family val="2"/>
        <scheme val="minor"/>
      </rPr>
      <t>Other Contracted Services</t>
    </r>
    <r>
      <rPr>
        <sz val="11"/>
        <rFont val="Calibri"/>
        <family val="2"/>
        <scheme val="minor"/>
      </rPr>
      <t xml:space="preserve">
</t>
    </r>
  </si>
  <si>
    <t>Other costs e.g. costs related to targeting, sensitization, registration, maintenance, feedback of beneficiary management databases</t>
  </si>
  <si>
    <r>
      <t xml:space="preserve">Salary costs of staff working on the distribution of Food </t>
    </r>
    <r>
      <rPr>
        <i/>
        <sz val="11"/>
        <rFont val="Calibri"/>
        <family val="2"/>
        <scheme val="minor"/>
      </rPr>
      <t>(with the exception of casual labour which should be recorded under the ‘Storage’ budget line. Salary costs of any other staff working under Food should be entered here).</t>
    </r>
  </si>
  <si>
    <t>Covers costs related to meetings or workshops when these costs are related to enhancing local/national capacity</t>
  </si>
  <si>
    <t>Transport costs incurred for handing over capital equipment.</t>
  </si>
  <si>
    <r>
      <t>Assessment</t>
    </r>
    <r>
      <rPr>
        <sz val="11"/>
        <rFont val="Calibri"/>
        <family val="2"/>
        <scheme val="minor"/>
      </rPr>
      <t xml:space="preserve">
Other NGO costs, such as Assessments Costs when related to non-periodic activity-specific assessment (e.g. assessment for establishing distribution locations, market surveys related to the activity).</t>
    </r>
  </si>
  <si>
    <t xml:space="preserve">Note:  It is important to note that regular monitoring related to the distribution of commodities and/or cash-based transfers must be budgeted under Section I and II of the budget template. Similarly, when a partner provides services to the Government in the absence of national capacity (Government being the primary user), costs should be charged against Capacity Strengthening (Section III).  </t>
  </si>
  <si>
    <t>Staff Salary &amp; Staff Related costs of staff involved in Mid-Term Evaluation related activities should be entered here (not in 'Staff breakdown' sheet), together with the other activity related costs.</t>
  </si>
  <si>
    <t>Other Mid-Term Evaluation related costs linked to the service provided (i.e. TC/IT Equipment, Vehicle costs, other costs)</t>
  </si>
  <si>
    <t>Staff Salary &amp; Staff Related costs of staff involved in Assessment related activities should be entered here (not in 'Staff breakdown' sheet), together with the other activity related costs.</t>
  </si>
  <si>
    <t>Other Assessment related costs linked to the service provided (i.e. TC/IT Equipment, Vehicle costs, other costs)</t>
  </si>
  <si>
    <t>(entry in w/s 'Staff Breakdown')</t>
  </si>
  <si>
    <t xml:space="preserve">Staff Salary (MT based)      </t>
  </si>
  <si>
    <t xml:space="preserve">Staff Salary (Non MT based)      </t>
  </si>
  <si>
    <t xml:space="preserve">Staff related costs (MT based)      </t>
  </si>
  <si>
    <t xml:space="preserve">Transport (MT based)      </t>
  </si>
  <si>
    <t xml:space="preserve">Storage (MT based)      </t>
  </si>
  <si>
    <t xml:space="preserve">Food Mgmt &amp; Transformation Services (MT based)      </t>
  </si>
  <si>
    <t xml:space="preserve">Staff related costs (Non MT based)      </t>
  </si>
  <si>
    <t xml:space="preserve">Storage (Non MT based)      </t>
  </si>
  <si>
    <t xml:space="preserve">Food Mgmt &amp; Transformation Services (Non MT based)      </t>
  </si>
  <si>
    <t>Food - Transfer costs, section I. (MT based)</t>
  </si>
  <si>
    <t>Delivery and Distribution Costs (MT based)</t>
  </si>
  <si>
    <t>Delivery and Distribution Costs (Non MT based)</t>
  </si>
  <si>
    <t>As per entry in Section I., MT based costs</t>
  </si>
  <si>
    <t>As per entry in Section I., Non MT based costs</t>
  </si>
  <si>
    <r>
      <t xml:space="preserve">Monitoring costs 
</t>
    </r>
    <r>
      <rPr>
        <sz val="11"/>
        <rFont val="Calibri"/>
        <family val="2"/>
        <scheme val="minor"/>
      </rPr>
      <t>Monitoring and post-distribution monitoring costs of commodities and/or cash-based transfers distribution, and reviews undertaken by outsourced partners due to capacity or access constraints.</t>
    </r>
  </si>
  <si>
    <r>
      <rPr>
        <sz val="12"/>
        <rFont val="Arial"/>
        <family val="2"/>
      </rPr>
      <t>*</t>
    </r>
    <r>
      <rPr>
        <sz val="9"/>
        <rFont val="Arial"/>
        <family val="2"/>
      </rPr>
      <t xml:space="preserve"> </t>
    </r>
    <r>
      <rPr>
        <b/>
        <sz val="9"/>
        <rFont val="Arial"/>
        <family val="2"/>
      </rPr>
      <t>NOTE</t>
    </r>
    <r>
      <rPr>
        <sz val="9"/>
        <rFont val="Arial"/>
        <family val="2"/>
      </rPr>
      <t xml:space="preserve"> on </t>
    </r>
    <r>
      <rPr>
        <b/>
        <sz val="9"/>
        <rFont val="Arial"/>
        <family val="2"/>
      </rPr>
      <t xml:space="preserve">'Food - Transfer costs, section I. (non MT based)' </t>
    </r>
    <r>
      <rPr>
        <sz val="9"/>
        <rFont val="Arial"/>
        <family val="2"/>
      </rPr>
      <t xml:space="preserve">Staff Cost Category Allocation:  This cost category allocation should be selected for salary costs of Staff under Food modality that do not integrate the rate per metric ton payment category. </t>
    </r>
  </si>
  <si>
    <t>* Actual cost of services as per invoice or statement submitted for all Food modality costs planned as 'Non MT based' costs (being costs that do not integrate the rate per metric ton payment category)</t>
  </si>
  <si>
    <t>Delivery and Distribution Costs (Total)</t>
  </si>
  <si>
    <t>Gender Planned cost by Activity</t>
  </si>
  <si>
    <t>FLA budget version 12 June 2023</t>
  </si>
  <si>
    <t xml:space="preserve">* The basis of the costs allocated under this cost element should be the number of staff planned under this cost category. </t>
  </si>
  <si>
    <r>
      <rPr>
        <b/>
        <sz val="11"/>
        <rFont val="Calibri"/>
        <family val="2"/>
        <scheme val="minor"/>
      </rPr>
      <t xml:space="preserve">For MT Based cost ---&gt; </t>
    </r>
    <r>
      <rPr>
        <sz val="11"/>
        <rFont val="Calibri"/>
        <family val="2"/>
        <scheme val="minor"/>
      </rPr>
      <t>Rate per metric ton : MT distributed X rate per MT</t>
    </r>
  </si>
  <si>
    <r>
      <rPr>
        <b/>
        <sz val="11"/>
        <rFont val="Calibri"/>
        <family val="2"/>
        <scheme val="minor"/>
      </rPr>
      <t xml:space="preserve">For Non MT Based cost ---&gt; </t>
    </r>
    <r>
      <rPr>
        <sz val="11"/>
        <rFont val="Calibri"/>
        <family val="2"/>
        <scheme val="minor"/>
      </rPr>
      <t>Based on Actual expenses *</t>
    </r>
  </si>
  <si>
    <t>Most of the costs under the Food modality can be segregated between those that are on MT basis and those that cannot be considered as such. 
Non MT based costs, would not integrate the rate per metric ton payment category, exaples of such costs are provided in the last column of this table.</t>
  </si>
  <si>
    <t>Staff hired by the CP on long-term contracts which will still be required to maintain their function despite whether the food is being distributed or not (i.e: Programme Officer, M&amp;E officer, warehouse manager, Operations coordinator)</t>
  </si>
  <si>
    <r>
      <rPr>
        <b/>
        <sz val="11"/>
        <color theme="3"/>
        <rFont val="Calibri"/>
        <family val="2"/>
        <scheme val="minor"/>
      </rPr>
      <t>Non-MT Basis</t>
    </r>
    <r>
      <rPr>
        <sz val="11"/>
        <color theme="3"/>
        <rFont val="Calibri"/>
        <family val="2"/>
        <scheme val="minor"/>
      </rPr>
      <t xml:space="preserve">
This columns provide information on costs that should be considered as Non-MT Based</t>
    </r>
  </si>
  <si>
    <t xml:space="preserve">Cost related to staff planned under the Food modality as non-MT </t>
  </si>
  <si>
    <t>n/a 
Transport costs can only be on MT Basis</t>
  </si>
  <si>
    <t>Costs of storage that are not linked to the amount of MT stored (i.e, Month/annual rent, Fumigation, NFIs)</t>
  </si>
  <si>
    <t>Costs of food management that are fixed and not linked to the amount of food managed (i.e, IT equipment, Tools, forklifts/jacks, tag tapes)</t>
  </si>
  <si>
    <t>Storage</t>
  </si>
  <si>
    <t>Food Mgmt &amp; Transformation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</si>
</sst>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 #,##0_-;_-* &quot;-&quot;??_-;_-@_-"/>
    <numFmt numFmtId="166" formatCode="#,##0_ &quot;MT&quot;"/>
    <numFmt numFmtId="167" formatCode="_-[$$-409]* #,##0_ ;_-[$$-409]* \-#,##0\ ;_-[$$-409]* &quot;-&quot;??_ ;_-@_ "/>
    <numFmt numFmtId="168" formatCode="[$₹-445]\ #,##0;[$₹-445]\ \-#,##0"/>
    <numFmt numFmtId="169" formatCode="[$-C09]dd\-mmm\-yy;@"/>
    <numFmt numFmtId="170" formatCode="_-* #,##0.0_-;\-* #,##0.0_-;_-* &quot;-&quot;??_-;_-@_-"/>
  </numFmts>
  <fonts count="43" x14ac:knownFonts="1">
    <font>
      <sz val="10"/>
      <name val="Arial"/>
    </font>
    <font>
      <sz val="11"/>
      <color theme="1"/>
      <name val="Calibri"/>
      <family val="2"/>
      <scheme val="minor"/>
    </font>
    <font>
      <sz val="10"/>
      <name val="Arial"/>
      <family val="2"/>
    </font>
    <font>
      <sz val="8"/>
      <name val="Arial"/>
      <family val="2"/>
    </font>
    <font>
      <sz val="10"/>
      <name val="Arial"/>
      <family val="2"/>
    </font>
    <font>
      <b/>
      <sz val="9"/>
      <name val="Arial"/>
      <family val="2"/>
    </font>
    <font>
      <sz val="9"/>
      <name val="Arial"/>
      <family val="2"/>
    </font>
    <font>
      <b/>
      <sz val="9"/>
      <color theme="0"/>
      <name val="Arial"/>
      <family val="2"/>
    </font>
    <font>
      <sz val="9"/>
      <color theme="0"/>
      <name val="Arial"/>
      <family val="2"/>
    </font>
    <font>
      <b/>
      <sz val="9"/>
      <color rgb="FFFF0000"/>
      <name val="Arial"/>
      <family val="2"/>
    </font>
    <font>
      <b/>
      <sz val="9"/>
      <color theme="3"/>
      <name val="Arial"/>
      <family val="2"/>
    </font>
    <font>
      <sz val="9"/>
      <color indexed="81"/>
      <name val="Tahoma"/>
      <family val="2"/>
    </font>
    <font>
      <sz val="9"/>
      <color rgb="FFC00000"/>
      <name val="Arial"/>
      <family val="2"/>
    </font>
    <font>
      <i/>
      <sz val="9"/>
      <name val="Arial"/>
      <family val="2"/>
    </font>
    <font>
      <i/>
      <sz val="9"/>
      <color theme="0"/>
      <name val="Arial"/>
      <family val="2"/>
    </font>
    <font>
      <b/>
      <i/>
      <sz val="9"/>
      <name val="Arial"/>
      <family val="2"/>
    </font>
    <font>
      <b/>
      <sz val="10"/>
      <name val="Arial"/>
      <family val="2"/>
    </font>
    <font>
      <b/>
      <sz val="9"/>
      <color theme="0" tint="-4.9989318521683403E-2"/>
      <name val="Arial"/>
      <family val="2"/>
    </font>
    <font>
      <sz val="9"/>
      <color theme="0" tint="-4.9989318521683403E-2"/>
      <name val="Arial"/>
      <family val="2"/>
    </font>
    <font>
      <b/>
      <sz val="9"/>
      <color rgb="FFC00000"/>
      <name val="Arial"/>
      <family val="2"/>
    </font>
    <font>
      <b/>
      <sz val="10"/>
      <color rgb="FFFF0000"/>
      <name val="Arial"/>
      <family val="2"/>
    </font>
    <font>
      <sz val="10"/>
      <color rgb="FFC00000"/>
      <name val="Arial"/>
      <family val="2"/>
    </font>
    <font>
      <sz val="8"/>
      <color rgb="FFC00000"/>
      <name val="Arial"/>
      <family val="2"/>
    </font>
    <font>
      <b/>
      <sz val="11"/>
      <name val="Calibri"/>
      <family val="2"/>
      <scheme val="minor"/>
    </font>
    <font>
      <sz val="11"/>
      <name val="Calibri"/>
      <family val="2"/>
      <scheme val="minor"/>
    </font>
    <font>
      <i/>
      <sz val="11"/>
      <name val="Calibri"/>
      <family val="2"/>
      <scheme val="minor"/>
    </font>
    <font>
      <sz val="11"/>
      <name val="Calibri"/>
      <family val="2"/>
    </font>
    <font>
      <i/>
      <sz val="10"/>
      <name val="Calibri"/>
      <family val="2"/>
      <scheme val="minor"/>
    </font>
    <font>
      <i/>
      <sz val="11"/>
      <name val="Calibri"/>
      <family val="2"/>
    </font>
    <font>
      <b/>
      <sz val="8"/>
      <name val="Arial"/>
      <family val="2"/>
    </font>
    <font>
      <i/>
      <sz val="8"/>
      <name val="Arial"/>
      <family val="2"/>
    </font>
    <font>
      <b/>
      <sz val="9"/>
      <color indexed="81"/>
      <name val="Tahoma"/>
      <family val="2"/>
    </font>
    <font>
      <b/>
      <i/>
      <sz val="10"/>
      <color theme="3"/>
      <name val="Arial"/>
      <family val="2"/>
    </font>
    <font>
      <b/>
      <sz val="14"/>
      <color theme="3"/>
      <name val="Arial"/>
      <family val="2"/>
    </font>
    <font>
      <sz val="12"/>
      <name val="Arial"/>
      <family val="2"/>
    </font>
    <font>
      <sz val="9"/>
      <color theme="1"/>
      <name val="Arial"/>
      <family val="2"/>
    </font>
    <font>
      <sz val="9"/>
      <color rgb="FF000000"/>
      <name val="Arial"/>
      <family val="2"/>
    </font>
    <font>
      <b/>
      <sz val="9"/>
      <color rgb="FFFFFFFF"/>
      <name val="Arial"/>
      <family val="2"/>
    </font>
    <font>
      <b/>
      <sz val="9"/>
      <color rgb="FF000000"/>
      <name val="Arial"/>
      <family val="2"/>
    </font>
    <font>
      <b/>
      <sz val="9"/>
      <color theme="1"/>
      <name val="Arial"/>
      <family val="2"/>
    </font>
    <font>
      <i/>
      <sz val="8"/>
      <color rgb="FFC00000"/>
      <name val="Arial"/>
      <family val="2"/>
    </font>
    <font>
      <b/>
      <sz val="11"/>
      <color theme="3"/>
      <name val="Calibri"/>
      <family val="2"/>
      <scheme val="minor"/>
    </font>
    <font>
      <sz val="11"/>
      <color theme="3"/>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CCFFCC"/>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9CC2E5"/>
        <bgColor indexed="64"/>
      </patternFill>
    </fill>
    <fill>
      <patternFill patternType="solid">
        <fgColor rgb="FFFFFFFF"/>
        <bgColor indexed="64"/>
      </patternFill>
    </fill>
    <fill>
      <patternFill patternType="solid">
        <fgColor theme="0" tint="-0.249977111117893"/>
        <bgColor indexed="64"/>
      </patternFill>
    </fill>
    <fill>
      <patternFill patternType="solid">
        <fgColor rgb="FFDDEBF7"/>
        <bgColor indexed="64"/>
      </patternFill>
    </fill>
    <fill>
      <patternFill patternType="solid">
        <fgColor theme="3" tint="0.39997558519241921"/>
        <bgColor indexed="64"/>
      </patternFill>
    </fill>
    <fill>
      <patternFill patternType="solid">
        <fgColor rgb="FF2F75B5"/>
        <bgColor indexed="64"/>
      </patternFill>
    </fill>
  </fills>
  <borders count="13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auto="1"/>
      </left>
      <right style="thin">
        <color indexed="64"/>
      </right>
      <top style="medium">
        <color auto="1"/>
      </top>
      <bottom style="medium">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medium">
        <color auto="1"/>
      </right>
      <top style="medium">
        <color auto="1"/>
      </top>
      <bottom style="medium">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auto="1"/>
      </bottom>
      <diagonal/>
    </border>
    <border>
      <left/>
      <right style="thin">
        <color auto="1"/>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auto="1"/>
      </right>
      <top style="thin">
        <color auto="1"/>
      </top>
      <bottom style="hair">
        <color theme="0" tint="-0.34998626667073579"/>
      </bottom>
      <diagonal/>
    </border>
    <border>
      <left style="thin">
        <color auto="1"/>
      </left>
      <right style="thin">
        <color auto="1"/>
      </right>
      <top style="hair">
        <color theme="0" tint="-0.34998626667073579"/>
      </top>
      <bottom style="hair">
        <color theme="0" tint="-0.34998626667073579"/>
      </bottom>
      <diagonal/>
    </border>
    <border>
      <left style="thin">
        <color auto="1"/>
      </left>
      <right style="thin">
        <color auto="1"/>
      </right>
      <top/>
      <bottom style="medium">
        <color auto="1"/>
      </bottom>
      <diagonal/>
    </border>
    <border>
      <left style="thin">
        <color indexed="64"/>
      </left>
      <right/>
      <top style="medium">
        <color auto="1"/>
      </top>
      <bottom/>
      <diagonal/>
    </border>
    <border>
      <left style="hair">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hair">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top style="medium">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style="thin">
        <color indexed="64"/>
      </left>
      <right style="thin">
        <color theme="0" tint="-0.24994659260841701"/>
      </right>
      <top style="medium">
        <color auto="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top/>
      <bottom style="thin">
        <color indexed="64"/>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top style="thin">
        <color auto="1"/>
      </top>
      <bottom style="thin">
        <color theme="0" tint="-0.24994659260841701"/>
      </bottom>
      <diagonal/>
    </border>
    <border>
      <left style="thin">
        <color indexed="64"/>
      </left>
      <right style="thin">
        <color indexed="64"/>
      </right>
      <top style="thin">
        <color auto="1"/>
      </top>
      <bottom style="thin">
        <color theme="0" tint="-0.24994659260841701"/>
      </bottom>
      <diagonal/>
    </border>
    <border>
      <left style="thin">
        <color indexed="64"/>
      </left>
      <right/>
      <top style="thin">
        <color indexed="64"/>
      </top>
      <bottom style="hair">
        <color indexed="62"/>
      </bottom>
      <diagonal/>
    </border>
    <border>
      <left style="thin">
        <color indexed="64"/>
      </left>
      <right/>
      <top style="hair">
        <color auto="1"/>
      </top>
      <bottom style="hair">
        <color indexed="62"/>
      </bottom>
      <diagonal/>
    </border>
    <border>
      <left style="thin">
        <color indexed="64"/>
      </left>
      <right/>
      <top style="hair">
        <color auto="1"/>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auto="1"/>
      </left>
      <right style="thin">
        <color auto="1"/>
      </right>
      <top style="medium">
        <color indexed="64"/>
      </top>
      <bottom style="medium">
        <color indexed="64"/>
      </bottom>
      <diagonal/>
    </border>
    <border>
      <left style="medium">
        <color theme="0"/>
      </left>
      <right style="medium">
        <color auto="1"/>
      </right>
      <top style="medium">
        <color indexed="64"/>
      </top>
      <bottom style="medium">
        <color auto="1"/>
      </bottom>
      <diagonal/>
    </border>
    <border>
      <left/>
      <right/>
      <top style="thin">
        <color auto="1"/>
      </top>
      <bottom style="thin">
        <color theme="0" tint="-0.24994659260841701"/>
      </bottom>
      <diagonal/>
    </border>
    <border>
      <left/>
      <right/>
      <top style="thin">
        <color theme="0" tint="-0.2499465926084170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0"/>
      </right>
      <top style="thin">
        <color auto="1"/>
      </top>
      <bottom style="thin">
        <color theme="0" tint="-0.24994659260841701"/>
      </bottom>
      <diagonal/>
    </border>
    <border>
      <left style="thin">
        <color theme="0"/>
      </left>
      <right style="thin">
        <color auto="1"/>
      </right>
      <top style="thin">
        <color auto="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indexed="64"/>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right>
      <top style="medium">
        <color indexed="64"/>
      </top>
      <bottom style="medium">
        <color auto="1"/>
      </bottom>
      <diagonal/>
    </border>
    <border>
      <left style="thin">
        <color theme="0"/>
      </left>
      <right style="medium">
        <color theme="0"/>
      </right>
      <top style="medium">
        <color indexed="64"/>
      </top>
      <bottom style="medium">
        <color auto="1"/>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thin">
        <color theme="0"/>
      </left>
      <right/>
      <top/>
      <bottom style="thin">
        <color theme="0"/>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indexed="64"/>
      </left>
      <right style="medium">
        <color auto="1"/>
      </right>
      <top style="medium">
        <color auto="1"/>
      </top>
      <bottom style="thin">
        <color theme="0" tint="-0.34998626667073579"/>
      </bottom>
      <diagonal/>
    </border>
    <border>
      <left style="thin">
        <color indexed="64"/>
      </left>
      <right style="medium">
        <color auto="1"/>
      </right>
      <top style="thin">
        <color theme="0" tint="-0.34998626667073579"/>
      </top>
      <bottom style="medium">
        <color auto="1"/>
      </bottom>
      <diagonal/>
    </border>
    <border>
      <left style="medium">
        <color auto="1"/>
      </left>
      <right/>
      <top style="medium">
        <color auto="1"/>
      </top>
      <bottom style="thin">
        <color theme="0" tint="-0.34998626667073579"/>
      </bottom>
      <diagonal/>
    </border>
    <border>
      <left/>
      <right/>
      <top style="medium">
        <color auto="1"/>
      </top>
      <bottom style="thin">
        <color theme="0" tint="-0.34998626667073579"/>
      </bottom>
      <diagonal/>
    </border>
    <border>
      <left/>
      <right style="medium">
        <color auto="1"/>
      </right>
      <top style="medium">
        <color auto="1"/>
      </top>
      <bottom style="thin">
        <color theme="0" tint="-0.34998626667073579"/>
      </bottom>
      <diagonal/>
    </border>
    <border>
      <left style="medium">
        <color auto="1"/>
      </left>
      <right/>
      <top style="thin">
        <color theme="0" tint="-0.34998626667073579"/>
      </top>
      <bottom style="medium">
        <color auto="1"/>
      </bottom>
      <diagonal/>
    </border>
    <border>
      <left/>
      <right/>
      <top style="thin">
        <color theme="0" tint="-0.34998626667073579"/>
      </top>
      <bottom style="medium">
        <color auto="1"/>
      </bottom>
      <diagonal/>
    </border>
    <border>
      <left/>
      <right style="medium">
        <color auto="1"/>
      </right>
      <top style="thin">
        <color theme="0" tint="-0.34998626667073579"/>
      </top>
      <bottom style="medium">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top/>
      <bottom style="medium">
        <color auto="1"/>
      </bottom>
      <diagonal/>
    </border>
    <border>
      <left style="thin">
        <color auto="1"/>
      </left>
      <right style="thin">
        <color auto="1"/>
      </right>
      <top/>
      <bottom style="thin">
        <color theme="0" tint="-0.24994659260841701"/>
      </bottom>
      <diagonal/>
    </border>
    <border>
      <left/>
      <right style="thin">
        <color theme="0" tint="-0.24994659260841701"/>
      </right>
      <top style="medium">
        <color auto="1"/>
      </top>
      <bottom style="thin">
        <color theme="0" tint="-0.24994659260841701"/>
      </bottom>
      <diagonal/>
    </border>
    <border>
      <left/>
      <right style="thin">
        <color theme="0" tint="-0.24994659260841701"/>
      </right>
      <top style="thin">
        <color theme="0" tint="-0.24994659260841701"/>
      </top>
      <bottom style="thin">
        <color auto="1"/>
      </bottom>
      <diagonal/>
    </border>
    <border>
      <left/>
      <right/>
      <top style="thin">
        <color theme="0" tint="-0.24994659260841701"/>
      </top>
      <bottom style="medium">
        <color auto="1"/>
      </bottom>
      <diagonal/>
    </border>
    <border>
      <left/>
      <right/>
      <top style="thin">
        <color theme="0" tint="-0.14996795556505021"/>
      </top>
      <bottom style="thin">
        <color theme="0" tint="-0.24994659260841701"/>
      </bottom>
      <diagonal/>
    </border>
    <border>
      <left style="thin">
        <color theme="0" tint="-0.34998626667073579"/>
      </left>
      <right style="thin">
        <color auto="1"/>
      </right>
      <top style="thin">
        <color auto="1"/>
      </top>
      <bottom style="thin">
        <color auto="1"/>
      </bottom>
      <diagonal/>
    </border>
    <border>
      <left style="thin">
        <color indexed="64"/>
      </left>
      <right/>
      <top style="thin">
        <color indexed="64"/>
      </top>
      <bottom style="thin">
        <color theme="0" tint="-0.24994659260841701"/>
      </bottom>
      <diagonal/>
    </border>
    <border>
      <left/>
      <right style="thin">
        <color auto="1"/>
      </right>
      <top style="thin">
        <color indexed="64"/>
      </top>
      <bottom style="thin">
        <color theme="0" tint="-0.24994659260841701"/>
      </bottom>
      <diagonal/>
    </border>
  </borders>
  <cellStyleXfs count="7">
    <xf numFmtId="0" fontId="0" fillId="0" borderId="0"/>
    <xf numFmtId="43"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2" fillId="0" borderId="0"/>
    <xf numFmtId="0" fontId="1" fillId="0" borderId="0"/>
  </cellStyleXfs>
  <cellXfs count="560">
    <xf numFmtId="0" fontId="0" fillId="0" borderId="0" xfId="0"/>
    <xf numFmtId="0" fontId="6" fillId="6" borderId="0" xfId="0" applyFont="1" applyFill="1" applyAlignment="1" applyProtection="1">
      <alignment vertical="center"/>
      <protection locked="0"/>
    </xf>
    <xf numFmtId="165" fontId="6" fillId="6" borderId="0" xfId="2" applyNumberFormat="1" applyFont="1" applyFill="1" applyAlignment="1" applyProtection="1">
      <alignment vertical="center"/>
      <protection locked="0"/>
    </xf>
    <xf numFmtId="0" fontId="6" fillId="6" borderId="0" xfId="0" applyFont="1" applyFill="1" applyProtection="1">
      <protection locked="0"/>
    </xf>
    <xf numFmtId="165" fontId="6" fillId="6" borderId="0" xfId="2" applyNumberFormat="1" applyFont="1" applyFill="1" applyBorder="1" applyAlignment="1" applyProtection="1">
      <alignment vertical="center"/>
      <protection locked="0"/>
    </xf>
    <xf numFmtId="165" fontId="5" fillId="10" borderId="4" xfId="2" applyNumberFormat="1" applyFont="1" applyFill="1" applyBorder="1" applyAlignment="1" applyProtection="1">
      <alignment horizontal="center" vertical="center"/>
    </xf>
    <xf numFmtId="165" fontId="6" fillId="9" borderId="0" xfId="2" applyNumberFormat="1" applyFont="1" applyFill="1" applyBorder="1" applyAlignment="1" applyProtection="1">
      <alignment vertical="center"/>
    </xf>
    <xf numFmtId="165" fontId="5" fillId="10" borderId="8" xfId="2" applyNumberFormat="1" applyFont="1" applyFill="1" applyBorder="1" applyAlignment="1" applyProtection="1">
      <alignment horizontal="center" vertical="center"/>
    </xf>
    <xf numFmtId="165" fontId="5" fillId="10" borderId="24" xfId="2" applyNumberFormat="1" applyFont="1" applyFill="1" applyBorder="1" applyAlignment="1" applyProtection="1">
      <alignment horizontal="center" vertical="center"/>
    </xf>
    <xf numFmtId="165" fontId="5" fillId="9" borderId="4" xfId="2" applyNumberFormat="1" applyFont="1" applyFill="1" applyBorder="1" applyAlignment="1" applyProtection="1">
      <alignment horizontal="center" vertical="center"/>
    </xf>
    <xf numFmtId="165" fontId="5" fillId="9" borderId="8" xfId="2" applyNumberFormat="1" applyFont="1" applyFill="1" applyBorder="1" applyAlignment="1" applyProtection="1">
      <alignment horizontal="center" vertical="center"/>
    </xf>
    <xf numFmtId="0" fontId="6" fillId="0" borderId="0" xfId="0" applyFont="1" applyProtection="1">
      <protection locked="0"/>
    </xf>
    <xf numFmtId="0" fontId="6" fillId="6" borderId="0" xfId="0" applyFont="1" applyFill="1" applyBorder="1" applyProtection="1">
      <protection locked="0"/>
    </xf>
    <xf numFmtId="0" fontId="6" fillId="6" borderId="0" xfId="0" applyFont="1" applyFill="1" applyAlignment="1" applyProtection="1">
      <alignment horizontal="left" vertical="center"/>
      <protection locked="0"/>
    </xf>
    <xf numFmtId="0" fontId="6" fillId="0" borderId="0" xfId="0" applyFont="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horizontal="left" vertical="center"/>
      <protection locked="0"/>
    </xf>
    <xf numFmtId="0" fontId="6" fillId="2" borderId="0" xfId="0" applyFont="1" applyFill="1" applyBorder="1" applyProtection="1">
      <protection locked="0"/>
    </xf>
    <xf numFmtId="0" fontId="6" fillId="6" borderId="0" xfId="0" applyFont="1" applyFill="1" applyBorder="1" applyAlignment="1" applyProtection="1">
      <alignment horizontal="center"/>
      <protection locked="0"/>
    </xf>
    <xf numFmtId="0" fontId="6" fillId="6" borderId="0" xfId="0" applyFont="1" applyFill="1" applyBorder="1" applyAlignment="1" applyProtection="1">
      <alignment horizontal="center" vertical="center"/>
      <protection locked="0"/>
    </xf>
    <xf numFmtId="0" fontId="6" fillId="0" borderId="0" xfId="0" applyFont="1" applyFill="1" applyBorder="1" applyProtection="1">
      <protection locked="0"/>
    </xf>
    <xf numFmtId="0" fontId="6" fillId="2" borderId="0" xfId="0" applyFont="1" applyFill="1" applyProtection="1">
      <protection locked="0"/>
    </xf>
    <xf numFmtId="0" fontId="6" fillId="7" borderId="0" xfId="0" applyFont="1" applyFill="1" applyProtection="1">
      <protection locked="0"/>
    </xf>
    <xf numFmtId="0" fontId="6" fillId="6" borderId="0" xfId="0" applyFont="1" applyFill="1" applyAlignment="1" applyProtection="1">
      <alignment horizontal="center"/>
      <protection locked="0"/>
    </xf>
    <xf numFmtId="0" fontId="6" fillId="6" borderId="0" xfId="0" applyFont="1" applyFill="1" applyAlignment="1" applyProtection="1">
      <alignment horizontal="center" wrapText="1"/>
      <protection locked="0"/>
    </xf>
    <xf numFmtId="0" fontId="6" fillId="2" borderId="0" xfId="0" applyFont="1" applyFill="1" applyAlignment="1" applyProtection="1">
      <alignment horizontal="center"/>
      <protection locked="0"/>
    </xf>
    <xf numFmtId="165" fontId="5" fillId="2" borderId="0" xfId="2" applyNumberFormat="1" applyFont="1" applyFill="1" applyAlignment="1" applyProtection="1">
      <alignment vertical="center"/>
      <protection locked="0"/>
    </xf>
    <xf numFmtId="0" fontId="5" fillId="2" borderId="0" xfId="0" applyFont="1" applyFill="1" applyAlignment="1" applyProtection="1">
      <alignment vertical="center"/>
      <protection locked="0"/>
    </xf>
    <xf numFmtId="165" fontId="6" fillId="6" borderId="0" xfId="2" applyNumberFormat="1" applyFont="1" applyFill="1" applyProtection="1">
      <protection locked="0"/>
    </xf>
    <xf numFmtId="165" fontId="6" fillId="6" borderId="0" xfId="2" applyNumberFormat="1" applyFont="1" applyFill="1" applyAlignment="1" applyProtection="1">
      <alignment horizontal="center" wrapText="1"/>
      <protection locked="0"/>
    </xf>
    <xf numFmtId="0" fontId="5" fillId="2" borderId="0" xfId="0" applyFont="1" applyFill="1" applyBorder="1" applyAlignment="1" applyProtection="1">
      <protection locked="0"/>
    </xf>
    <xf numFmtId="0" fontId="6" fillId="0" borderId="0" xfId="0" applyFont="1" applyAlignment="1" applyProtection="1">
      <alignment horizontal="center"/>
      <protection locked="0"/>
    </xf>
    <xf numFmtId="0" fontId="6" fillId="9" borderId="1" xfId="0" applyFont="1" applyFill="1" applyBorder="1" applyAlignment="1" applyProtection="1">
      <alignment vertical="center"/>
    </xf>
    <xf numFmtId="165" fontId="6" fillId="6" borderId="0" xfId="2" applyNumberFormat="1" applyFont="1" applyFill="1" applyProtection="1"/>
    <xf numFmtId="165" fontId="6" fillId="6" borderId="0" xfId="2" applyNumberFormat="1" applyFont="1" applyFill="1" applyAlignment="1" applyProtection="1">
      <alignment horizontal="center" wrapText="1"/>
    </xf>
    <xf numFmtId="0" fontId="6" fillId="2" borderId="0" xfId="0" applyFont="1" applyFill="1" applyAlignment="1" applyProtection="1">
      <alignment horizontal="center"/>
    </xf>
    <xf numFmtId="165" fontId="6" fillId="2" borderId="0" xfId="0" applyNumberFormat="1" applyFont="1" applyFill="1" applyAlignment="1" applyProtection="1">
      <alignment horizontal="center"/>
    </xf>
    <xf numFmtId="0" fontId="6" fillId="6" borderId="0" xfId="0" applyFont="1" applyFill="1" applyAlignment="1" applyProtection="1">
      <alignment horizontal="center"/>
    </xf>
    <xf numFmtId="165" fontId="6" fillId="9" borderId="4" xfId="2" applyNumberFormat="1" applyFont="1" applyFill="1" applyBorder="1" applyAlignment="1" applyProtection="1">
      <alignment vertical="center"/>
    </xf>
    <xf numFmtId="0" fontId="6" fillId="6" borderId="0" xfId="0" applyFont="1" applyFill="1" applyBorder="1" applyAlignment="1" applyProtection="1">
      <alignment vertical="center"/>
      <protection locked="0"/>
    </xf>
    <xf numFmtId="0" fontId="6" fillId="6" borderId="0" xfId="0" applyFont="1" applyFill="1" applyBorder="1" applyAlignment="1" applyProtection="1">
      <alignment horizontal="left" vertical="center"/>
      <protection locked="0"/>
    </xf>
    <xf numFmtId="165" fontId="6" fillId="9" borderId="16" xfId="2" applyNumberFormat="1" applyFont="1" applyFill="1" applyBorder="1" applyAlignment="1" applyProtection="1">
      <alignment vertical="center"/>
    </xf>
    <xf numFmtId="0" fontId="13" fillId="6" borderId="0" xfId="0" applyFont="1" applyFill="1" applyProtection="1">
      <protection locked="0"/>
    </xf>
    <xf numFmtId="165" fontId="6" fillId="6" borderId="0" xfId="2" applyNumberFormat="1" applyFont="1" applyFill="1" applyBorder="1" applyAlignment="1" applyProtection="1">
      <alignment vertical="center"/>
    </xf>
    <xf numFmtId="9" fontId="6" fillId="11" borderId="0" xfId="3" applyFont="1" applyFill="1" applyBorder="1" applyAlignment="1" applyProtection="1">
      <alignment vertical="center"/>
    </xf>
    <xf numFmtId="165" fontId="6" fillId="11" borderId="4" xfId="2" applyNumberFormat="1" applyFont="1" applyFill="1" applyBorder="1" applyAlignment="1" applyProtection="1">
      <alignment vertical="center"/>
    </xf>
    <xf numFmtId="165" fontId="6" fillId="9" borderId="28" xfId="2" applyNumberFormat="1" applyFont="1" applyFill="1" applyBorder="1" applyAlignment="1" applyProtection="1">
      <alignment vertical="center"/>
    </xf>
    <xf numFmtId="9" fontId="6" fillId="11" borderId="19" xfId="3" applyFont="1" applyFill="1" applyBorder="1" applyAlignment="1" applyProtection="1">
      <alignment vertical="center"/>
    </xf>
    <xf numFmtId="165" fontId="6" fillId="11" borderId="28" xfId="2" applyNumberFormat="1" applyFont="1" applyFill="1" applyBorder="1" applyAlignment="1" applyProtection="1">
      <alignment vertical="center"/>
    </xf>
    <xf numFmtId="0" fontId="6" fillId="6" borderId="0" xfId="0" applyFont="1" applyFill="1" applyAlignment="1" applyProtection="1">
      <alignment wrapText="1"/>
      <protection locked="0"/>
    </xf>
    <xf numFmtId="9" fontId="13" fillId="11" borderId="0" xfId="3" applyFont="1" applyFill="1" applyBorder="1" applyAlignment="1" applyProtection="1">
      <alignment vertical="center"/>
    </xf>
    <xf numFmtId="165" fontId="13" fillId="6" borderId="0" xfId="2" applyNumberFormat="1" applyFont="1" applyFill="1" applyBorder="1" applyAlignment="1" applyProtection="1">
      <alignment vertical="center"/>
    </xf>
    <xf numFmtId="0" fontId="5" fillId="2" borderId="0" xfId="0" quotePrefix="1" applyFont="1" applyFill="1" applyAlignment="1" applyProtection="1">
      <alignment vertical="center"/>
      <protection locked="0"/>
    </xf>
    <xf numFmtId="9" fontId="6" fillId="11" borderId="41" xfId="3" applyFont="1" applyFill="1" applyBorder="1" applyAlignment="1" applyProtection="1">
      <alignment vertical="center"/>
    </xf>
    <xf numFmtId="9" fontId="13" fillId="11" borderId="19" xfId="3" applyFont="1" applyFill="1" applyBorder="1" applyAlignment="1" applyProtection="1">
      <alignment vertical="center"/>
    </xf>
    <xf numFmtId="0" fontId="6" fillId="6" borderId="0" xfId="0" applyFont="1" applyFill="1" applyProtection="1"/>
    <xf numFmtId="0" fontId="6" fillId="6" borderId="0" xfId="0" applyFont="1" applyFill="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6" borderId="0" xfId="0" applyFont="1" applyFill="1" applyBorder="1" applyAlignment="1" applyProtection="1">
      <alignment horizontal="left" vertical="center"/>
    </xf>
    <xf numFmtId="0" fontId="5" fillId="0" borderId="2" xfId="0" applyFont="1" applyBorder="1" applyAlignment="1" applyProtection="1">
      <alignment horizontal="left" vertical="center"/>
    </xf>
    <xf numFmtId="43" fontId="5" fillId="6" borderId="0" xfId="1" applyNumberFormat="1" applyFont="1" applyFill="1" applyBorder="1" applyAlignment="1" applyProtection="1">
      <alignment horizontal="right" vertical="center"/>
    </xf>
    <xf numFmtId="0" fontId="6" fillId="6" borderId="0" xfId="0" applyFont="1" applyFill="1" applyBorder="1" applyProtection="1"/>
    <xf numFmtId="43" fontId="5" fillId="6" borderId="9" xfId="1" applyNumberFormat="1" applyFont="1" applyFill="1" applyBorder="1" applyAlignment="1" applyProtection="1">
      <alignment horizontal="center" vertical="center"/>
    </xf>
    <xf numFmtId="43" fontId="5" fillId="6" borderId="0" xfId="1" applyNumberFormat="1" applyFont="1" applyFill="1" applyBorder="1" applyAlignment="1" applyProtection="1">
      <alignment horizontal="center" vertical="center"/>
    </xf>
    <xf numFmtId="43" fontId="5" fillId="2" borderId="0" xfId="1" applyNumberFormat="1" applyFont="1" applyFill="1" applyBorder="1" applyAlignment="1" applyProtection="1">
      <alignment horizontal="right" vertical="center"/>
    </xf>
    <xf numFmtId="43" fontId="5" fillId="2" borderId="0" xfId="1" applyNumberFormat="1" applyFont="1" applyFill="1" applyBorder="1" applyAlignment="1" applyProtection="1">
      <alignment horizontal="center" vertical="center"/>
    </xf>
    <xf numFmtId="43" fontId="5" fillId="0" borderId="0" xfId="1" applyNumberFormat="1" applyFont="1" applyFill="1" applyBorder="1" applyAlignment="1" applyProtection="1">
      <alignment horizontal="center" vertical="center"/>
    </xf>
    <xf numFmtId="0" fontId="6" fillId="6" borderId="0" xfId="0" applyFont="1" applyFill="1" applyAlignment="1" applyProtection="1">
      <alignment horizontal="left" vertical="center"/>
    </xf>
    <xf numFmtId="0" fontId="5" fillId="5" borderId="15" xfId="0" applyFont="1" applyFill="1" applyBorder="1" applyAlignment="1" applyProtection="1">
      <alignment horizontal="left" vertical="center"/>
    </xf>
    <xf numFmtId="0" fontId="5" fillId="5" borderId="16" xfId="0" applyFont="1" applyFill="1" applyBorder="1" applyAlignment="1" applyProtection="1">
      <alignment horizontal="center" vertical="center"/>
    </xf>
    <xf numFmtId="0" fontId="5" fillId="5" borderId="17" xfId="0" applyFont="1" applyFill="1" applyBorder="1" applyAlignment="1" applyProtection="1">
      <alignment horizontal="center" vertical="center"/>
    </xf>
    <xf numFmtId="0" fontId="6" fillId="0" borderId="25" xfId="0" applyFont="1" applyBorder="1" applyProtection="1"/>
    <xf numFmtId="0" fontId="6" fillId="0" borderId="0" xfId="0" applyFont="1" applyAlignment="1" applyProtection="1">
      <alignment vertical="center"/>
    </xf>
    <xf numFmtId="165" fontId="6" fillId="0" borderId="26" xfId="2" applyNumberFormat="1" applyFont="1" applyFill="1" applyBorder="1" applyAlignment="1" applyProtection="1">
      <alignment vertical="center"/>
    </xf>
    <xf numFmtId="0" fontId="5" fillId="6" borderId="0" xfId="0" applyFont="1" applyFill="1" applyBorder="1" applyAlignment="1" applyProtection="1">
      <alignment horizontal="center" vertical="center"/>
    </xf>
    <xf numFmtId="166" fontId="6" fillId="6" borderId="0" xfId="2" applyNumberFormat="1" applyFont="1" applyFill="1" applyBorder="1" applyAlignment="1" applyProtection="1">
      <alignment vertical="center"/>
    </xf>
    <xf numFmtId="165" fontId="6" fillId="6" borderId="26" xfId="2" applyNumberFormat="1" applyFont="1" applyFill="1" applyBorder="1" applyAlignment="1" applyProtection="1">
      <alignment vertical="center"/>
    </xf>
    <xf numFmtId="166" fontId="6" fillId="6" borderId="19" xfId="2" applyNumberFormat="1" applyFont="1" applyFill="1" applyBorder="1" applyAlignment="1" applyProtection="1">
      <alignment vertical="center"/>
    </xf>
    <xf numFmtId="165" fontId="6" fillId="6" borderId="27" xfId="2" applyNumberFormat="1" applyFont="1" applyFill="1" applyBorder="1" applyAlignment="1" applyProtection="1">
      <alignment vertical="center"/>
    </xf>
    <xf numFmtId="0" fontId="6" fillId="2" borderId="0" xfId="0" applyFont="1" applyFill="1" applyAlignment="1" applyProtection="1">
      <alignment horizontal="left" vertical="center"/>
    </xf>
    <xf numFmtId="0" fontId="6" fillId="6" borderId="19" xfId="0" applyFont="1" applyFill="1" applyBorder="1" applyAlignment="1" applyProtection="1">
      <alignment vertical="center"/>
    </xf>
    <xf numFmtId="0" fontId="7" fillId="3" borderId="0" xfId="0" applyFont="1" applyFill="1" applyAlignment="1" applyProtection="1">
      <alignment horizontal="left" vertical="center"/>
    </xf>
    <xf numFmtId="0" fontId="7" fillId="3" borderId="0" xfId="0" applyFont="1" applyFill="1" applyAlignment="1" applyProtection="1">
      <alignment vertical="center"/>
    </xf>
    <xf numFmtId="0" fontId="7" fillId="3" borderId="0" xfId="0" quotePrefix="1" applyFont="1" applyFill="1" applyAlignment="1" applyProtection="1">
      <alignment horizontal="right" vertical="center"/>
    </xf>
    <xf numFmtId="165" fontId="9" fillId="0" borderId="0" xfId="2" applyNumberFormat="1" applyFont="1" applyFill="1" applyBorder="1" applyAlignment="1" applyProtection="1">
      <alignment horizontal="center" vertical="center"/>
    </xf>
    <xf numFmtId="165" fontId="6" fillId="0" borderId="0" xfId="2" applyNumberFormat="1" applyFont="1" applyAlignment="1" applyProtection="1">
      <alignment vertical="center"/>
    </xf>
    <xf numFmtId="165" fontId="6" fillId="6" borderId="0" xfId="2" applyNumberFormat="1" applyFont="1" applyFill="1" applyAlignment="1" applyProtection="1">
      <alignment vertical="center"/>
    </xf>
    <xf numFmtId="165" fontId="6" fillId="6" borderId="19" xfId="2" applyNumberFormat="1" applyFont="1" applyFill="1" applyBorder="1" applyAlignment="1" applyProtection="1">
      <alignment vertical="center"/>
    </xf>
    <xf numFmtId="0" fontId="13" fillId="6" borderId="0" xfId="0" quotePrefix="1" applyFont="1" applyFill="1" applyAlignment="1" applyProtection="1">
      <alignment horizontal="left" vertical="center" indent="1"/>
    </xf>
    <xf numFmtId="0" fontId="5" fillId="6" borderId="0" xfId="0" applyFont="1" applyFill="1" applyBorder="1" applyAlignment="1" applyProtection="1">
      <alignment horizontal="right" vertical="center"/>
    </xf>
    <xf numFmtId="165" fontId="6" fillId="0" borderId="29" xfId="2" applyNumberFormat="1" applyFont="1" applyBorder="1" applyAlignment="1" applyProtection="1">
      <alignment vertical="center"/>
    </xf>
    <xf numFmtId="165" fontId="6" fillId="0" borderId="30" xfId="2" applyNumberFormat="1" applyFont="1" applyBorder="1" applyAlignment="1" applyProtection="1">
      <alignment vertical="center"/>
    </xf>
    <xf numFmtId="165" fontId="6" fillId="0" borderId="31" xfId="2" applyNumberFormat="1" applyFont="1" applyBorder="1" applyAlignment="1" applyProtection="1">
      <alignment vertical="center"/>
    </xf>
    <xf numFmtId="165" fontId="6" fillId="0" borderId="34" xfId="2" applyNumberFormat="1" applyFont="1" applyBorder="1" applyAlignment="1" applyProtection="1">
      <alignment vertical="center"/>
    </xf>
    <xf numFmtId="165" fontId="6" fillId="0" borderId="35" xfId="2" applyNumberFormat="1" applyFont="1" applyBorder="1" applyAlignment="1" applyProtection="1">
      <alignment vertical="center"/>
    </xf>
    <xf numFmtId="165" fontId="9" fillId="0" borderId="36" xfId="2" applyNumberFormat="1" applyFont="1" applyFill="1" applyBorder="1" applyAlignment="1" applyProtection="1">
      <alignment horizontal="center" vertical="center"/>
    </xf>
    <xf numFmtId="0" fontId="6" fillId="6" borderId="36" xfId="0" applyFont="1" applyFill="1" applyBorder="1" applyAlignment="1" applyProtection="1">
      <alignment vertical="center"/>
    </xf>
    <xf numFmtId="165" fontId="6" fillId="0" borderId="36" xfId="2" applyNumberFormat="1" applyFont="1" applyBorder="1" applyAlignment="1" applyProtection="1">
      <alignment vertical="center"/>
    </xf>
    <xf numFmtId="0" fontId="6" fillId="6" borderId="37" xfId="0" applyFont="1" applyFill="1" applyBorder="1" applyAlignment="1" applyProtection="1">
      <alignment vertical="center"/>
    </xf>
    <xf numFmtId="0" fontId="14" fillId="6" borderId="0" xfId="0" applyFont="1" applyFill="1" applyAlignment="1" applyProtection="1">
      <alignment horizontal="center" vertical="center" textRotation="90"/>
    </xf>
    <xf numFmtId="0" fontId="15" fillId="6" borderId="0" xfId="0" applyFont="1" applyFill="1" applyBorder="1" applyAlignment="1" applyProtection="1">
      <alignment vertical="center"/>
    </xf>
    <xf numFmtId="0" fontId="13" fillId="6" borderId="0" xfId="0" applyFont="1" applyFill="1" applyBorder="1" applyAlignment="1" applyProtection="1">
      <alignment horizontal="right" vertical="center"/>
    </xf>
    <xf numFmtId="0" fontId="13" fillId="6" borderId="0" xfId="0" applyFont="1" applyFill="1" applyProtection="1"/>
    <xf numFmtId="165" fontId="13" fillId="6" borderId="0" xfId="2" applyNumberFormat="1" applyFont="1" applyFill="1" applyAlignment="1" applyProtection="1">
      <alignment vertical="center"/>
    </xf>
    <xf numFmtId="165" fontId="6" fillId="6" borderId="37" xfId="2" applyNumberFormat="1" applyFont="1" applyFill="1" applyBorder="1" applyAlignment="1" applyProtection="1">
      <alignment vertical="center"/>
    </xf>
    <xf numFmtId="0" fontId="6" fillId="0" borderId="0" xfId="0" applyFont="1" applyFill="1" applyProtection="1"/>
    <xf numFmtId="165" fontId="5" fillId="0" borderId="12" xfId="2" applyNumberFormat="1" applyFont="1" applyFill="1" applyBorder="1" applyAlignment="1" applyProtection="1">
      <alignment horizontal="center" vertical="center"/>
    </xf>
    <xf numFmtId="165" fontId="5" fillId="0" borderId="11" xfId="2" applyNumberFormat="1" applyFont="1" applyFill="1" applyBorder="1" applyAlignment="1" applyProtection="1">
      <alignment horizontal="center" vertical="center"/>
    </xf>
    <xf numFmtId="0" fontId="6" fillId="2" borderId="0" xfId="0" applyFont="1" applyFill="1" applyBorder="1" applyProtection="1"/>
    <xf numFmtId="0" fontId="6" fillId="0" borderId="0" xfId="0" applyFont="1" applyProtection="1"/>
    <xf numFmtId="0" fontId="6" fillId="6" borderId="19" xfId="0" applyFont="1" applyFill="1" applyBorder="1" applyProtection="1"/>
    <xf numFmtId="0" fontId="5" fillId="10" borderId="7" xfId="0" applyFont="1" applyFill="1" applyBorder="1" applyAlignment="1" applyProtection="1">
      <alignment vertical="center"/>
    </xf>
    <xf numFmtId="0" fontId="5" fillId="10" borderId="18" xfId="0" applyFont="1" applyFill="1" applyBorder="1" applyAlignment="1" applyProtection="1">
      <alignment vertical="center"/>
    </xf>
    <xf numFmtId="0" fontId="5" fillId="10" borderId="8" xfId="0" applyFont="1" applyFill="1" applyBorder="1" applyAlignment="1" applyProtection="1">
      <alignment vertical="center"/>
    </xf>
    <xf numFmtId="0" fontId="5" fillId="6" borderId="12" xfId="0" applyFont="1" applyFill="1" applyBorder="1" applyAlignment="1" applyProtection="1">
      <alignment horizontal="center" vertical="center"/>
    </xf>
    <xf numFmtId="0" fontId="5" fillId="6" borderId="11" xfId="0" applyFont="1" applyFill="1" applyBorder="1" applyAlignment="1" applyProtection="1">
      <alignment horizontal="center" vertical="center"/>
    </xf>
    <xf numFmtId="0" fontId="5" fillId="0" borderId="18" xfId="0" applyFont="1" applyFill="1" applyBorder="1" applyAlignment="1" applyProtection="1">
      <alignment vertical="center"/>
    </xf>
    <xf numFmtId="0" fontId="5" fillId="0" borderId="12" xfId="0" applyFont="1" applyFill="1" applyBorder="1" applyAlignment="1" applyProtection="1">
      <alignment horizontal="center" vertical="center"/>
    </xf>
    <xf numFmtId="165" fontId="5" fillId="9" borderId="28" xfId="2" applyNumberFormat="1" applyFont="1" applyFill="1" applyBorder="1" applyAlignment="1" applyProtection="1">
      <alignment horizontal="center" vertical="center"/>
    </xf>
    <xf numFmtId="165" fontId="5" fillId="0" borderId="24" xfId="2" applyNumberFormat="1" applyFont="1" applyFill="1" applyBorder="1" applyAlignment="1" applyProtection="1">
      <alignment horizontal="center" vertical="center"/>
    </xf>
    <xf numFmtId="165" fontId="5" fillId="10" borderId="28" xfId="2" applyNumberFormat="1" applyFont="1" applyFill="1" applyBorder="1" applyAlignment="1" applyProtection="1">
      <alignment horizontal="center" vertical="center"/>
    </xf>
    <xf numFmtId="0" fontId="6" fillId="6" borderId="0" xfId="0" applyFont="1" applyFill="1" applyBorder="1" applyAlignment="1" applyProtection="1">
      <alignment horizontal="center"/>
    </xf>
    <xf numFmtId="164" fontId="6" fillId="6" borderId="0" xfId="2" applyFont="1" applyFill="1" applyBorder="1" applyProtection="1"/>
    <xf numFmtId="0" fontId="6" fillId="6" borderId="21" xfId="0" applyFont="1" applyFill="1" applyBorder="1" applyAlignment="1" applyProtection="1">
      <alignment vertical="center"/>
    </xf>
    <xf numFmtId="164" fontId="6" fillId="6" borderId="0" xfId="2" applyFont="1" applyFill="1" applyProtection="1"/>
    <xf numFmtId="0" fontId="6" fillId="8" borderId="42" xfId="0" applyFont="1" applyFill="1" applyBorder="1" applyAlignment="1" applyProtection="1">
      <alignment horizontal="left"/>
      <protection locked="0"/>
    </xf>
    <xf numFmtId="0" fontId="6" fillId="8" borderId="43" xfId="0" applyFont="1" applyFill="1" applyBorder="1" applyAlignment="1" applyProtection="1">
      <alignment horizontal="center" vertical="center"/>
      <protection locked="0"/>
    </xf>
    <xf numFmtId="165" fontId="6" fillId="8" borderId="43" xfId="2" applyNumberFormat="1" applyFont="1" applyFill="1" applyBorder="1" applyAlignment="1" applyProtection="1">
      <alignment horizontal="right" vertical="center"/>
      <protection locked="0"/>
    </xf>
    <xf numFmtId="165" fontId="6" fillId="9" borderId="43" xfId="2" applyNumberFormat="1" applyFont="1" applyFill="1" applyBorder="1" applyAlignment="1" applyProtection="1">
      <alignment horizontal="right" vertical="center"/>
    </xf>
    <xf numFmtId="9" fontId="6" fillId="8" borderId="43" xfId="3" applyFont="1" applyFill="1" applyBorder="1" applyAlignment="1" applyProtection="1">
      <alignment horizontal="center" vertical="center"/>
      <protection locked="0"/>
    </xf>
    <xf numFmtId="0" fontId="6" fillId="8" borderId="44" xfId="0" applyFont="1" applyFill="1" applyBorder="1" applyAlignment="1" applyProtection="1">
      <alignment horizontal="left"/>
      <protection locked="0"/>
    </xf>
    <xf numFmtId="0" fontId="6" fillId="8" borderId="45" xfId="0" applyFont="1" applyFill="1" applyBorder="1" applyAlignment="1" applyProtection="1">
      <alignment horizontal="center" vertical="center"/>
      <protection locked="0"/>
    </xf>
    <xf numFmtId="165" fontId="6" fillId="8" borderId="45" xfId="2" applyNumberFormat="1" applyFont="1" applyFill="1" applyBorder="1" applyAlignment="1" applyProtection="1">
      <alignment horizontal="right" vertical="center"/>
      <protection locked="0"/>
    </xf>
    <xf numFmtId="165" fontId="6" fillId="9" borderId="45" xfId="2" applyNumberFormat="1" applyFont="1" applyFill="1" applyBorder="1" applyAlignment="1" applyProtection="1">
      <alignment horizontal="right" vertical="center"/>
    </xf>
    <xf numFmtId="9" fontId="6" fillId="8" borderId="45" xfId="3" applyFont="1" applyFill="1" applyBorder="1" applyAlignment="1" applyProtection="1">
      <alignment horizontal="center" vertical="center"/>
      <protection locked="0"/>
    </xf>
    <xf numFmtId="0" fontId="6" fillId="8" borderId="46" xfId="0" applyFont="1" applyFill="1" applyBorder="1" applyAlignment="1" applyProtection="1">
      <alignment horizontal="left"/>
      <protection locked="0"/>
    </xf>
    <xf numFmtId="0" fontId="6" fillId="8" borderId="47" xfId="0" applyFont="1" applyFill="1" applyBorder="1" applyAlignment="1" applyProtection="1">
      <alignment horizontal="center" vertical="center"/>
      <protection locked="0"/>
    </xf>
    <xf numFmtId="165" fontId="6" fillId="8" borderId="47" xfId="2" applyNumberFormat="1" applyFont="1" applyFill="1" applyBorder="1" applyAlignment="1" applyProtection="1">
      <alignment horizontal="right" vertical="center"/>
      <protection locked="0"/>
    </xf>
    <xf numFmtId="165" fontId="6" fillId="9" borderId="47" xfId="2" applyNumberFormat="1" applyFont="1" applyFill="1" applyBorder="1" applyAlignment="1" applyProtection="1">
      <alignment horizontal="right" vertical="center"/>
    </xf>
    <xf numFmtId="9" fontId="6" fillId="8" borderId="47" xfId="3" applyFont="1" applyFill="1" applyBorder="1" applyAlignment="1" applyProtection="1">
      <alignment horizontal="center" vertical="center"/>
      <protection locked="0"/>
    </xf>
    <xf numFmtId="9" fontId="6" fillId="8" borderId="51" xfId="3" applyFont="1" applyFill="1" applyBorder="1" applyAlignment="1" applyProtection="1">
      <alignment horizontal="center" vertical="center"/>
      <protection locked="0"/>
    </xf>
    <xf numFmtId="9" fontId="6" fillId="8" borderId="52" xfId="3" applyFont="1" applyFill="1" applyBorder="1" applyAlignment="1" applyProtection="1">
      <alignment horizontal="center" vertical="center"/>
      <protection locked="0"/>
    </xf>
    <xf numFmtId="9" fontId="6" fillId="8" borderId="53" xfId="3" applyFont="1" applyFill="1" applyBorder="1" applyAlignment="1" applyProtection="1">
      <alignment horizontal="center" vertical="center"/>
      <protection locked="0"/>
    </xf>
    <xf numFmtId="165" fontId="6" fillId="0" borderId="57" xfId="2" applyNumberFormat="1" applyFont="1" applyFill="1" applyBorder="1" applyAlignment="1" applyProtection="1">
      <alignment horizontal="right" wrapText="1"/>
    </xf>
    <xf numFmtId="165" fontId="6" fillId="0" borderId="58" xfId="2" applyNumberFormat="1" applyFont="1" applyFill="1" applyBorder="1" applyAlignment="1" applyProtection="1">
      <alignment horizontal="right" wrapText="1"/>
    </xf>
    <xf numFmtId="165" fontId="6" fillId="0" borderId="52" xfId="2" applyNumberFormat="1" applyFont="1" applyFill="1" applyBorder="1" applyAlignment="1" applyProtection="1">
      <alignment horizontal="right" wrapText="1"/>
    </xf>
    <xf numFmtId="165" fontId="6" fillId="0" borderId="45" xfId="2" applyNumberFormat="1" applyFont="1" applyFill="1" applyBorder="1" applyAlignment="1" applyProtection="1">
      <alignment horizontal="right" wrapText="1"/>
    </xf>
    <xf numFmtId="165" fontId="6" fillId="0" borderId="53" xfId="2" applyNumberFormat="1" applyFont="1" applyFill="1" applyBorder="1" applyAlignment="1" applyProtection="1">
      <alignment horizontal="right" wrapText="1"/>
    </xf>
    <xf numFmtId="165" fontId="6" fillId="0" borderId="47" xfId="2" applyNumberFormat="1" applyFont="1" applyFill="1" applyBorder="1" applyAlignment="1" applyProtection="1">
      <alignment horizontal="right" wrapText="1"/>
    </xf>
    <xf numFmtId="165" fontId="6" fillId="0" borderId="59" xfId="2" applyNumberFormat="1" applyFont="1" applyFill="1" applyBorder="1" applyAlignment="1" applyProtection="1">
      <alignment horizontal="center" wrapText="1"/>
    </xf>
    <xf numFmtId="165" fontId="6" fillId="0" borderId="60" xfId="2" applyNumberFormat="1" applyFont="1" applyFill="1" applyBorder="1" applyAlignment="1" applyProtection="1">
      <alignment horizontal="center" wrapText="1"/>
    </xf>
    <xf numFmtId="165" fontId="6" fillId="0" borderId="61" xfId="2" applyNumberFormat="1" applyFont="1" applyFill="1" applyBorder="1" applyAlignment="1" applyProtection="1">
      <alignment horizontal="center" wrapText="1"/>
    </xf>
    <xf numFmtId="165" fontId="6" fillId="0" borderId="62" xfId="2" applyNumberFormat="1" applyFont="1" applyFill="1" applyBorder="1" applyAlignment="1" applyProtection="1">
      <alignment horizontal="right" wrapText="1"/>
    </xf>
    <xf numFmtId="165" fontId="6" fillId="0" borderId="49" xfId="2" applyNumberFormat="1" applyFont="1" applyFill="1" applyBorder="1" applyAlignment="1" applyProtection="1">
      <alignment horizontal="right" wrapText="1"/>
    </xf>
    <xf numFmtId="165" fontId="6" fillId="0" borderId="50" xfId="2" applyNumberFormat="1" applyFont="1" applyFill="1" applyBorder="1" applyAlignment="1" applyProtection="1">
      <alignment horizontal="right" wrapText="1"/>
    </xf>
    <xf numFmtId="165" fontId="6" fillId="0" borderId="23" xfId="2" applyNumberFormat="1" applyFont="1" applyFill="1" applyBorder="1" applyAlignment="1" applyProtection="1">
      <alignment horizontal="center" wrapText="1"/>
    </xf>
    <xf numFmtId="165" fontId="6" fillId="0" borderId="63" xfId="2" applyNumberFormat="1" applyFont="1" applyFill="1" applyBorder="1" applyAlignment="1" applyProtection="1">
      <alignment horizontal="center" wrapText="1"/>
    </xf>
    <xf numFmtId="165" fontId="6" fillId="0" borderId="55" xfId="2" applyNumberFormat="1" applyFont="1" applyFill="1" applyBorder="1" applyAlignment="1" applyProtection="1">
      <alignment horizontal="center" wrapText="1"/>
    </xf>
    <xf numFmtId="165" fontId="6" fillId="0" borderId="56" xfId="2" applyNumberFormat="1" applyFont="1" applyFill="1" applyBorder="1" applyAlignment="1" applyProtection="1">
      <alignment horizontal="center" wrapText="1"/>
    </xf>
    <xf numFmtId="0" fontId="6" fillId="9" borderId="64" xfId="0" applyFont="1" applyFill="1" applyBorder="1" applyAlignment="1" applyProtection="1">
      <alignment horizontal="left" wrapText="1"/>
    </xf>
    <xf numFmtId="0" fontId="6" fillId="9" borderId="65" xfId="0" applyFont="1" applyFill="1" applyBorder="1" applyAlignment="1" applyProtection="1">
      <alignment horizontal="left" wrapText="1"/>
    </xf>
    <xf numFmtId="0" fontId="5" fillId="9" borderId="66" xfId="0" applyFont="1" applyFill="1" applyBorder="1" applyAlignment="1" applyProtection="1">
      <alignment horizontal="center" wrapText="1"/>
    </xf>
    <xf numFmtId="165" fontId="6" fillId="8" borderId="69" xfId="2" applyNumberFormat="1" applyFont="1" applyFill="1" applyBorder="1" applyAlignment="1" applyProtection="1">
      <alignment vertical="center"/>
      <protection locked="0"/>
    </xf>
    <xf numFmtId="165" fontId="6" fillId="8" borderId="70" xfId="2" applyNumberFormat="1" applyFont="1" applyFill="1" applyBorder="1" applyAlignment="1" applyProtection="1">
      <alignment vertical="center"/>
      <protection locked="0"/>
    </xf>
    <xf numFmtId="165" fontId="6" fillId="9" borderId="71" xfId="2" applyNumberFormat="1" applyFont="1" applyFill="1" applyBorder="1" applyAlignment="1" applyProtection="1">
      <alignment vertical="center"/>
    </xf>
    <xf numFmtId="165" fontId="6" fillId="9" borderId="72" xfId="2" applyNumberFormat="1" applyFont="1" applyFill="1" applyBorder="1" applyAlignment="1" applyProtection="1">
      <alignment vertical="center"/>
    </xf>
    <xf numFmtId="165" fontId="6" fillId="9" borderId="73" xfId="2" applyNumberFormat="1" applyFont="1" applyFill="1" applyBorder="1" applyAlignment="1" applyProtection="1">
      <alignment vertical="center"/>
    </xf>
    <xf numFmtId="165" fontId="6" fillId="9" borderId="67" xfId="2" applyNumberFormat="1" applyFont="1" applyFill="1" applyBorder="1" applyAlignment="1" applyProtection="1">
      <alignment vertical="center"/>
    </xf>
    <xf numFmtId="165" fontId="6" fillId="9" borderId="68" xfId="2" applyNumberFormat="1" applyFont="1" applyFill="1" applyBorder="1" applyAlignment="1" applyProtection="1">
      <alignment vertical="center"/>
    </xf>
    <xf numFmtId="165" fontId="6" fillId="6" borderId="71" xfId="2" applyNumberFormat="1" applyFont="1" applyFill="1" applyBorder="1" applyAlignment="1" applyProtection="1">
      <alignment vertical="center"/>
    </xf>
    <xf numFmtId="0" fontId="5" fillId="6" borderId="21" xfId="0" applyFont="1" applyFill="1" applyBorder="1" applyAlignment="1" applyProtection="1">
      <alignment vertical="center"/>
    </xf>
    <xf numFmtId="0" fontId="5" fillId="6" borderId="18" xfId="0" applyFont="1" applyFill="1" applyBorder="1" applyProtection="1"/>
    <xf numFmtId="0" fontId="3" fillId="6" borderId="0" xfId="0" applyFont="1" applyFill="1" applyBorder="1" applyProtection="1">
      <protection locked="0"/>
    </xf>
    <xf numFmtId="0" fontId="3" fillId="6" borderId="0" xfId="0" applyFont="1" applyFill="1" applyBorder="1" applyProtection="1"/>
    <xf numFmtId="0" fontId="3" fillId="6" borderId="0" xfId="0" applyFont="1" applyFill="1" applyBorder="1" applyAlignment="1" applyProtection="1">
      <alignment horizontal="center"/>
    </xf>
    <xf numFmtId="0" fontId="3" fillId="6" borderId="0" xfId="0" applyFont="1" applyFill="1" applyBorder="1" applyAlignment="1" applyProtection="1">
      <alignment horizontal="center"/>
      <protection locked="0"/>
    </xf>
    <xf numFmtId="0" fontId="6" fillId="6" borderId="21" xfId="0" applyFont="1" applyFill="1" applyBorder="1" applyProtection="1"/>
    <xf numFmtId="164" fontId="6" fillId="6" borderId="21" xfId="2" applyFont="1" applyFill="1" applyBorder="1" applyProtection="1"/>
    <xf numFmtId="0" fontId="5" fillId="0" borderId="7" xfId="0" applyFont="1" applyFill="1" applyBorder="1" applyAlignment="1" applyProtection="1">
      <alignment horizontal="left" vertical="center"/>
    </xf>
    <xf numFmtId="0" fontId="6" fillId="6" borderId="0" xfId="0" applyFont="1" applyFill="1" applyBorder="1" applyAlignment="1" applyProtection="1">
      <alignment horizontal="left" vertical="center"/>
    </xf>
    <xf numFmtId="0" fontId="5" fillId="6" borderId="7" xfId="0" applyFont="1" applyFill="1" applyBorder="1" applyAlignment="1" applyProtection="1">
      <alignment vertical="center"/>
    </xf>
    <xf numFmtId="0" fontId="5" fillId="6" borderId="18" xfId="0" applyFont="1" applyFill="1" applyBorder="1" applyAlignment="1" applyProtection="1">
      <alignment vertical="center"/>
    </xf>
    <xf numFmtId="0" fontId="6" fillId="6" borderId="0" xfId="0" applyFont="1" applyFill="1" applyBorder="1" applyAlignment="1" applyProtection="1">
      <alignment vertical="center"/>
    </xf>
    <xf numFmtId="0" fontId="5" fillId="4" borderId="15" xfId="0" applyFont="1" applyFill="1" applyBorder="1" applyAlignment="1" applyProtection="1">
      <alignment vertical="center"/>
    </xf>
    <xf numFmtId="0" fontId="5" fillId="4" borderId="16" xfId="0" applyFont="1" applyFill="1" applyBorder="1" applyAlignment="1" applyProtection="1">
      <alignment vertical="center"/>
    </xf>
    <xf numFmtId="0" fontId="5" fillId="6" borderId="0" xfId="0" applyFont="1" applyFill="1" applyBorder="1" applyAlignment="1" applyProtection="1">
      <alignment vertical="center"/>
    </xf>
    <xf numFmtId="0" fontId="8" fillId="6" borderId="0" xfId="0" applyFont="1" applyFill="1" applyAlignment="1" applyProtection="1">
      <alignment horizontal="center" vertical="center" textRotation="90"/>
    </xf>
    <xf numFmtId="167" fontId="6" fillId="8" borderId="45" xfId="2" applyNumberFormat="1" applyFont="1" applyFill="1" applyBorder="1" applyAlignment="1" applyProtection="1">
      <alignment vertical="center"/>
      <protection locked="0"/>
    </xf>
    <xf numFmtId="166" fontId="6" fillId="8" borderId="45" xfId="2" applyNumberFormat="1" applyFont="1" applyFill="1" applyBorder="1" applyAlignment="1" applyProtection="1">
      <alignment vertical="center"/>
      <protection locked="0"/>
    </xf>
    <xf numFmtId="168" fontId="6" fillId="8" borderId="45" xfId="2" applyNumberFormat="1" applyFont="1" applyFill="1" applyBorder="1" applyAlignment="1" applyProtection="1">
      <alignment vertical="center"/>
      <protection locked="0"/>
    </xf>
    <xf numFmtId="43" fontId="6" fillId="8" borderId="45" xfId="1" applyNumberFormat="1" applyFont="1" applyFill="1" applyBorder="1" applyAlignment="1" applyProtection="1">
      <alignment horizontal="center" vertical="center"/>
      <protection locked="0"/>
    </xf>
    <xf numFmtId="43" fontId="5" fillId="0" borderId="24" xfId="1" applyNumberFormat="1" applyFont="1" applyFill="1" applyBorder="1" applyAlignment="1" applyProtection="1">
      <alignment horizontal="center" vertical="center"/>
    </xf>
    <xf numFmtId="43" fontId="5" fillId="0" borderId="8" xfId="1" applyNumberFormat="1" applyFont="1" applyFill="1" applyBorder="1" applyAlignment="1" applyProtection="1">
      <alignment horizontal="center" vertical="center"/>
    </xf>
    <xf numFmtId="43" fontId="5" fillId="2" borderId="4" xfId="1" applyNumberFormat="1" applyFont="1" applyFill="1" applyBorder="1" applyAlignment="1" applyProtection="1">
      <alignment horizontal="center" vertical="center"/>
    </xf>
    <xf numFmtId="43" fontId="5" fillId="6" borderId="41" xfId="1" applyNumberFormat="1" applyFont="1" applyFill="1" applyBorder="1" applyAlignment="1" applyProtection="1">
      <alignment horizontal="right" vertical="center"/>
    </xf>
    <xf numFmtId="165" fontId="6" fillId="9" borderId="52" xfId="2" applyNumberFormat="1" applyFont="1" applyFill="1" applyBorder="1" applyAlignment="1" applyProtection="1">
      <alignment vertical="center"/>
    </xf>
    <xf numFmtId="43" fontId="6" fillId="8" borderId="52" xfId="1" applyNumberFormat="1" applyFont="1" applyFill="1" applyBorder="1" applyAlignment="1" applyProtection="1">
      <alignment horizontal="center" vertical="center"/>
      <protection locked="0"/>
    </xf>
    <xf numFmtId="167" fontId="6" fillId="9" borderId="52" xfId="2" applyNumberFormat="1" applyFont="1" applyFill="1" applyBorder="1" applyAlignment="1" applyProtection="1">
      <alignment vertical="center"/>
    </xf>
    <xf numFmtId="166" fontId="6" fillId="9" borderId="52" xfId="2" applyNumberFormat="1" applyFont="1" applyFill="1" applyBorder="1" applyAlignment="1" applyProtection="1">
      <alignment vertical="center"/>
    </xf>
    <xf numFmtId="0" fontId="20" fillId="4" borderId="17" xfId="0" quotePrefix="1" applyFont="1" applyFill="1" applyBorder="1" applyAlignment="1" applyProtection="1">
      <alignment horizontal="right" vertical="center"/>
    </xf>
    <xf numFmtId="0" fontId="20" fillId="0" borderId="75" xfId="0" quotePrefix="1" applyFont="1" applyFill="1" applyBorder="1" applyAlignment="1" applyProtection="1">
      <alignment horizontal="right" vertical="center"/>
    </xf>
    <xf numFmtId="0" fontId="6" fillId="6" borderId="0" xfId="0" applyFont="1" applyFill="1" applyBorder="1" applyAlignment="1" applyProtection="1">
      <alignment horizontal="right" vertical="center" indent="2"/>
    </xf>
    <xf numFmtId="0" fontId="16" fillId="4" borderId="0" xfId="0" applyFont="1" applyFill="1" applyProtection="1"/>
    <xf numFmtId="0" fontId="6" fillId="6" borderId="0" xfId="0" applyFont="1" applyFill="1" applyAlignment="1" applyProtection="1">
      <alignment horizontal="center" wrapText="1"/>
    </xf>
    <xf numFmtId="165" fontId="6" fillId="8" borderId="48" xfId="2" applyNumberFormat="1" applyFont="1" applyFill="1" applyBorder="1" applyAlignment="1" applyProtection="1">
      <alignment horizontal="left" vertical="center"/>
      <protection locked="0"/>
    </xf>
    <xf numFmtId="165" fontId="6" fillId="8" borderId="49" xfId="2" applyNumberFormat="1" applyFont="1" applyFill="1" applyBorder="1" applyAlignment="1" applyProtection="1">
      <alignment horizontal="left" vertical="center"/>
      <protection locked="0"/>
    </xf>
    <xf numFmtId="165" fontId="6" fillId="8" borderId="50" xfId="2" applyNumberFormat="1" applyFont="1" applyFill="1" applyBorder="1" applyAlignment="1" applyProtection="1">
      <alignment horizontal="left" vertical="center"/>
      <protection locked="0"/>
    </xf>
    <xf numFmtId="0" fontId="6" fillId="2" borderId="0" xfId="0" applyFont="1" applyFill="1" applyProtection="1"/>
    <xf numFmtId="0" fontId="5" fillId="6" borderId="0" xfId="0" applyFont="1" applyFill="1" applyProtection="1"/>
    <xf numFmtId="0" fontId="5" fillId="2" borderId="0" xfId="0" applyFont="1" applyFill="1" applyBorder="1" applyAlignment="1" applyProtection="1">
      <alignment horizontal="center" vertical="center"/>
    </xf>
    <xf numFmtId="0" fontId="6" fillId="2" borderId="5" xfId="0" applyFont="1" applyFill="1" applyBorder="1" applyAlignment="1" applyProtection="1">
      <alignment horizontal="center"/>
    </xf>
    <xf numFmtId="0" fontId="6" fillId="2" borderId="14" xfId="0" applyFont="1" applyFill="1" applyBorder="1" applyAlignment="1" applyProtection="1">
      <alignment horizontal="center"/>
    </xf>
    <xf numFmtId="0" fontId="6" fillId="2" borderId="6" xfId="0" applyFont="1" applyFill="1" applyBorder="1" applyAlignment="1" applyProtection="1">
      <alignment horizontal="center"/>
    </xf>
    <xf numFmtId="0" fontId="5" fillId="2" borderId="6" xfId="0" applyFont="1" applyFill="1" applyBorder="1" applyAlignment="1" applyProtection="1">
      <alignment horizontal="center"/>
    </xf>
    <xf numFmtId="0" fontId="6" fillId="2" borderId="40" xfId="0" applyFont="1" applyFill="1" applyBorder="1" applyAlignment="1" applyProtection="1">
      <alignment horizontal="center"/>
    </xf>
    <xf numFmtId="0" fontId="17" fillId="11" borderId="0" xfId="0" applyFont="1" applyFill="1" applyProtection="1"/>
    <xf numFmtId="0" fontId="18" fillId="11" borderId="0" xfId="0" applyFont="1" applyFill="1" applyProtection="1"/>
    <xf numFmtId="9" fontId="6" fillId="9" borderId="55" xfId="3" applyFont="1" applyFill="1" applyBorder="1" applyAlignment="1" applyProtection="1">
      <alignment horizontal="center" vertical="center"/>
    </xf>
    <xf numFmtId="9" fontId="6" fillId="9" borderId="56" xfId="3" applyFont="1" applyFill="1" applyBorder="1" applyAlignment="1" applyProtection="1">
      <alignment horizontal="center" vertical="center"/>
    </xf>
    <xf numFmtId="0" fontId="6" fillId="2" borderId="3" xfId="0" applyFont="1" applyFill="1" applyBorder="1" applyProtection="1"/>
    <xf numFmtId="0" fontId="6" fillId="2" borderId="13" xfId="0" applyFont="1" applyFill="1" applyBorder="1" applyAlignment="1" applyProtection="1">
      <alignment vertical="center"/>
    </xf>
    <xf numFmtId="165" fontId="6" fillId="2" borderId="1" xfId="2" applyNumberFormat="1" applyFont="1" applyFill="1" applyBorder="1" applyAlignment="1" applyProtection="1">
      <alignment vertical="center"/>
    </xf>
    <xf numFmtId="165" fontId="6" fillId="2" borderId="17" xfId="2" applyNumberFormat="1" applyFont="1" applyFill="1" applyBorder="1" applyAlignment="1" applyProtection="1">
      <alignment vertical="center"/>
    </xf>
    <xf numFmtId="0" fontId="5" fillId="7" borderId="0" xfId="0" applyFont="1" applyFill="1" applyBorder="1" applyAlignment="1" applyProtection="1">
      <alignment horizontal="center" vertical="center"/>
    </xf>
    <xf numFmtId="0" fontId="6" fillId="7" borderId="0" xfId="0" applyFont="1" applyFill="1" applyProtection="1"/>
    <xf numFmtId="0" fontId="5" fillId="2" borderId="0" xfId="0" applyFont="1" applyFill="1" applyAlignment="1" applyProtection="1">
      <alignment horizontal="left" wrapText="1"/>
    </xf>
    <xf numFmtId="0" fontId="6" fillId="7" borderId="0" xfId="0" applyFont="1" applyFill="1" applyBorder="1" applyProtection="1"/>
    <xf numFmtId="0" fontId="0" fillId="6" borderId="0" xfId="0" applyFill="1" applyProtection="1">
      <protection locked="0"/>
    </xf>
    <xf numFmtId="0" fontId="16" fillId="6" borderId="0" xfId="0" applyFont="1" applyFill="1" applyProtection="1"/>
    <xf numFmtId="0" fontId="0" fillId="6" borderId="0" xfId="0" applyFill="1" applyProtection="1"/>
    <xf numFmtId="0" fontId="2" fillId="6" borderId="0" xfId="0" applyFont="1" applyFill="1" applyProtection="1"/>
    <xf numFmtId="165" fontId="6" fillId="6" borderId="29" xfId="2" applyNumberFormat="1" applyFont="1" applyFill="1" applyBorder="1" applyAlignment="1" applyProtection="1">
      <alignment vertical="center"/>
    </xf>
    <xf numFmtId="165" fontId="6" fillId="6" borderId="30" xfId="2" applyNumberFormat="1" applyFont="1" applyFill="1" applyBorder="1" applyAlignment="1" applyProtection="1">
      <alignment vertical="center"/>
    </xf>
    <xf numFmtId="165" fontId="6" fillId="6" borderId="31" xfId="2" applyNumberFormat="1" applyFont="1" applyFill="1" applyBorder="1" applyAlignment="1" applyProtection="1">
      <alignment vertical="center"/>
    </xf>
    <xf numFmtId="0" fontId="6" fillId="6" borderId="0" xfId="0" applyFont="1" applyFill="1" applyBorder="1" applyAlignment="1" applyProtection="1">
      <alignment vertical="center"/>
    </xf>
    <xf numFmtId="0" fontId="8" fillId="6" borderId="0" xfId="0" applyFont="1" applyFill="1" applyAlignment="1" applyProtection="1">
      <alignment horizontal="center" vertical="center" textRotation="90"/>
    </xf>
    <xf numFmtId="165" fontId="6" fillId="0" borderId="76" xfId="2" applyNumberFormat="1" applyFont="1" applyFill="1" applyBorder="1" applyAlignment="1" applyProtection="1">
      <alignment horizontal="right" wrapText="1"/>
    </xf>
    <xf numFmtId="165" fontId="6" fillId="0" borderId="70" xfId="2" applyNumberFormat="1" applyFont="1" applyFill="1" applyBorder="1" applyAlignment="1" applyProtection="1">
      <alignment horizontal="right" wrapText="1"/>
    </xf>
    <xf numFmtId="165" fontId="6" fillId="0" borderId="77" xfId="2" applyNumberFormat="1" applyFont="1" applyFill="1" applyBorder="1" applyAlignment="1" applyProtection="1">
      <alignment horizontal="right" wrapText="1"/>
    </xf>
    <xf numFmtId="0" fontId="21" fillId="6" borderId="0" xfId="0" applyFont="1" applyFill="1" applyProtection="1"/>
    <xf numFmtId="0" fontId="12" fillId="6" borderId="0" xfId="0" applyFont="1" applyFill="1" applyBorder="1" applyProtection="1"/>
    <xf numFmtId="164" fontId="12" fillId="6" borderId="0" xfId="2" applyFont="1" applyFill="1" applyBorder="1" applyProtection="1"/>
    <xf numFmtId="164" fontId="12" fillId="6" borderId="21" xfId="2" applyFont="1" applyFill="1" applyBorder="1" applyProtection="1"/>
    <xf numFmtId="164" fontId="12" fillId="6" borderId="0" xfId="2" applyFont="1" applyFill="1" applyProtection="1"/>
    <xf numFmtId="0" fontId="12" fillId="6" borderId="0" xfId="0" applyFont="1" applyFill="1" applyProtection="1"/>
    <xf numFmtId="0" fontId="12" fillId="6" borderId="0" xfId="0" applyFont="1" applyFill="1" applyProtection="1">
      <protection locked="0"/>
    </xf>
    <xf numFmtId="0" fontId="12" fillId="6" borderId="0" xfId="0" applyFont="1" applyFill="1" applyBorder="1" applyProtection="1">
      <protection locked="0"/>
    </xf>
    <xf numFmtId="0" fontId="21" fillId="6" borderId="0" xfId="0" applyFont="1" applyFill="1" applyProtection="1">
      <protection locked="0"/>
    </xf>
    <xf numFmtId="165" fontId="6" fillId="9" borderId="38" xfId="2" applyNumberFormat="1" applyFont="1" applyFill="1" applyBorder="1" applyProtection="1"/>
    <xf numFmtId="165" fontId="6" fillId="6" borderId="0" xfId="2" applyNumberFormat="1" applyFont="1" applyFill="1" applyBorder="1" applyProtection="1"/>
    <xf numFmtId="165" fontId="12" fillId="6" borderId="0" xfId="2" applyNumberFormat="1" applyFont="1" applyFill="1" applyBorder="1" applyProtection="1"/>
    <xf numFmtId="165" fontId="6" fillId="9" borderId="10" xfId="2" applyNumberFormat="1" applyFont="1" applyFill="1" applyBorder="1" applyProtection="1"/>
    <xf numFmtId="165" fontId="6" fillId="9" borderId="23" xfId="2" applyNumberFormat="1" applyFont="1" applyFill="1" applyBorder="1" applyProtection="1"/>
    <xf numFmtId="165" fontId="6" fillId="9" borderId="39" xfId="2" applyNumberFormat="1" applyFont="1" applyFill="1" applyBorder="1" applyProtection="1"/>
    <xf numFmtId="165" fontId="5" fillId="9" borderId="74" xfId="2" applyNumberFormat="1" applyFont="1" applyFill="1" applyBorder="1" applyProtection="1"/>
    <xf numFmtId="165" fontId="5" fillId="6" borderId="18" xfId="2" applyNumberFormat="1" applyFont="1" applyFill="1" applyBorder="1" applyProtection="1"/>
    <xf numFmtId="165" fontId="19" fillId="6" borderId="18" xfId="2" applyNumberFormat="1" applyFont="1" applyFill="1" applyBorder="1" applyProtection="1"/>
    <xf numFmtId="165" fontId="5" fillId="9" borderId="28" xfId="2" applyNumberFormat="1" applyFont="1" applyFill="1" applyBorder="1" applyProtection="1"/>
    <xf numFmtId="0" fontId="12" fillId="6" borderId="21" xfId="0" applyFont="1" applyFill="1" applyBorder="1" applyAlignment="1" applyProtection="1">
      <alignment vertical="center"/>
    </xf>
    <xf numFmtId="165" fontId="10" fillId="9" borderId="15" xfId="2" applyNumberFormat="1" applyFont="1" applyFill="1" applyBorder="1" applyProtection="1"/>
    <xf numFmtId="165" fontId="10" fillId="9" borderId="16" xfId="2" applyNumberFormat="1" applyFont="1" applyFill="1" applyBorder="1" applyProtection="1"/>
    <xf numFmtId="165" fontId="10" fillId="9" borderId="23" xfId="2" applyNumberFormat="1" applyFont="1" applyFill="1" applyBorder="1" applyProtection="1"/>
    <xf numFmtId="0" fontId="5" fillId="6" borderId="82" xfId="0" applyFont="1" applyFill="1" applyBorder="1" applyAlignment="1" applyProtection="1">
      <alignment horizontal="left" vertical="center"/>
    </xf>
    <xf numFmtId="0" fontId="5" fillId="0" borderId="84" xfId="0" applyFont="1" applyBorder="1" applyAlignment="1" applyProtection="1">
      <alignment vertical="center"/>
    </xf>
    <xf numFmtId="169" fontId="6" fillId="8" borderId="63" xfId="0" applyNumberFormat="1" applyFont="1" applyFill="1" applyBorder="1" applyAlignment="1" applyProtection="1">
      <alignment horizontal="center" vertical="center"/>
      <protection locked="0"/>
    </xf>
    <xf numFmtId="169" fontId="6" fillId="8" borderId="55" xfId="0" applyNumberFormat="1" applyFont="1" applyFill="1" applyBorder="1" applyAlignment="1" applyProtection="1">
      <alignment horizontal="center" vertical="center"/>
      <protection locked="0"/>
    </xf>
    <xf numFmtId="0" fontId="5" fillId="13" borderId="56" xfId="0" applyFont="1" applyFill="1" applyBorder="1" applyAlignment="1" applyProtection="1">
      <alignment horizontal="center" vertical="center"/>
    </xf>
    <xf numFmtId="0" fontId="6" fillId="0" borderId="80" xfId="0" applyFont="1" applyBorder="1" applyAlignment="1" applyProtection="1">
      <alignment vertical="center"/>
    </xf>
    <xf numFmtId="0" fontId="13" fillId="0" borderId="81" xfId="0" applyFont="1" applyBorder="1" applyAlignment="1" applyProtection="1">
      <alignment horizontal="right" vertical="center"/>
    </xf>
    <xf numFmtId="0" fontId="13" fillId="6" borderId="83" xfId="0" applyFont="1" applyFill="1" applyBorder="1" applyAlignment="1" applyProtection="1">
      <alignment horizontal="right" vertical="center"/>
    </xf>
    <xf numFmtId="0" fontId="13" fillId="0" borderId="85" xfId="0" applyFont="1" applyBorder="1" applyAlignment="1" applyProtection="1">
      <alignment horizontal="right" vertical="center"/>
    </xf>
    <xf numFmtId="169" fontId="6" fillId="8" borderId="43" xfId="0" applyNumberFormat="1" applyFont="1" applyFill="1" applyBorder="1" applyAlignment="1" applyProtection="1">
      <alignment horizontal="center" vertical="center"/>
      <protection locked="0"/>
    </xf>
    <xf numFmtId="169" fontId="6" fillId="8" borderId="45" xfId="0" applyNumberFormat="1" applyFont="1" applyFill="1" applyBorder="1" applyAlignment="1" applyProtection="1">
      <alignment horizontal="center" vertical="center"/>
      <protection locked="0"/>
    </xf>
    <xf numFmtId="169" fontId="6" fillId="8" borderId="47" xfId="0" applyNumberFormat="1" applyFont="1" applyFill="1" applyBorder="1" applyAlignment="1" applyProtection="1">
      <alignment horizontal="center" vertical="center"/>
      <protection locked="0"/>
    </xf>
    <xf numFmtId="170" fontId="6" fillId="9" borderId="43" xfId="2" applyNumberFormat="1" applyFont="1" applyFill="1" applyBorder="1" applyAlignment="1" applyProtection="1">
      <alignment horizontal="center" vertical="center"/>
    </xf>
    <xf numFmtId="170" fontId="6" fillId="9" borderId="45" xfId="2" applyNumberFormat="1" applyFont="1" applyFill="1" applyBorder="1" applyAlignment="1" applyProtection="1">
      <alignment horizontal="center" vertical="center"/>
    </xf>
    <xf numFmtId="170" fontId="6" fillId="9" borderId="47" xfId="2" applyNumberFormat="1" applyFont="1" applyFill="1" applyBorder="1" applyAlignment="1" applyProtection="1">
      <alignment horizontal="center" vertical="center"/>
    </xf>
    <xf numFmtId="0" fontId="6" fillId="8" borderId="43" xfId="0" applyFont="1" applyFill="1" applyBorder="1" applyAlignment="1" applyProtection="1">
      <alignment horizontal="left" vertical="center"/>
      <protection locked="0"/>
    </xf>
    <xf numFmtId="0" fontId="6" fillId="8" borderId="45" xfId="0" applyFont="1" applyFill="1" applyBorder="1" applyAlignment="1" applyProtection="1">
      <alignment horizontal="left" vertical="center"/>
      <protection locked="0"/>
    </xf>
    <xf numFmtId="0" fontId="6" fillId="8" borderId="47" xfId="0" applyFont="1" applyFill="1" applyBorder="1" applyAlignment="1" applyProtection="1">
      <alignment horizontal="left" vertical="center"/>
      <protection locked="0"/>
    </xf>
    <xf numFmtId="0" fontId="6" fillId="6" borderId="0" xfId="0" applyFont="1" applyFill="1" applyAlignment="1" applyProtection="1">
      <alignment horizontal="right" vertical="center"/>
    </xf>
    <xf numFmtId="0" fontId="13" fillId="6" borderId="0" xfId="0" applyFont="1" applyFill="1" applyBorder="1" applyAlignment="1" applyProtection="1">
      <alignment horizontal="right"/>
    </xf>
    <xf numFmtId="0" fontId="3" fillId="11" borderId="49" xfId="0" applyFont="1" applyFill="1" applyBorder="1" applyAlignment="1" applyProtection="1">
      <alignment vertical="center"/>
    </xf>
    <xf numFmtId="0" fontId="3" fillId="11" borderId="70" xfId="0" applyFont="1" applyFill="1" applyBorder="1" applyAlignment="1" applyProtection="1">
      <alignment vertical="center"/>
    </xf>
    <xf numFmtId="0" fontId="3" fillId="11" borderId="70" xfId="0" applyFont="1" applyFill="1" applyBorder="1" applyProtection="1"/>
    <xf numFmtId="164" fontId="3" fillId="11" borderId="70" xfId="2" applyFont="1" applyFill="1" applyBorder="1" applyProtection="1"/>
    <xf numFmtId="164" fontId="22" fillId="11" borderId="70" xfId="2" applyFont="1" applyFill="1" applyBorder="1" applyProtection="1"/>
    <xf numFmtId="164" fontId="3" fillId="11" borderId="86" xfId="2" applyFont="1" applyFill="1" applyBorder="1" applyProtection="1"/>
    <xf numFmtId="9" fontId="3" fillId="11" borderId="70" xfId="3" applyFont="1" applyFill="1" applyBorder="1" applyProtection="1"/>
    <xf numFmtId="9" fontId="22" fillId="11" borderId="70" xfId="3" applyFont="1" applyFill="1" applyBorder="1" applyProtection="1"/>
    <xf numFmtId="9" fontId="3" fillId="11" borderId="86" xfId="3" applyFont="1" applyFill="1" applyBorder="1" applyProtection="1"/>
    <xf numFmtId="0" fontId="5" fillId="0" borderId="87" xfId="0" applyFont="1" applyFill="1" applyBorder="1" applyAlignment="1" applyProtection="1">
      <alignment vertical="center"/>
    </xf>
    <xf numFmtId="0" fontId="5" fillId="0" borderId="88" xfId="0" applyFont="1" applyFill="1" applyBorder="1" applyAlignment="1" applyProtection="1">
      <alignment vertical="center"/>
    </xf>
    <xf numFmtId="9" fontId="16" fillId="0" borderId="75" xfId="0" quotePrefix="1" applyNumberFormat="1" applyFont="1" applyFill="1" applyBorder="1" applyAlignment="1" applyProtection="1">
      <alignment horizontal="center" vertical="center"/>
    </xf>
    <xf numFmtId="0" fontId="24" fillId="0" borderId="0" xfId="5" applyFont="1" applyAlignment="1" applyProtection="1">
      <alignment vertical="top" wrapText="1"/>
      <protection locked="0"/>
    </xf>
    <xf numFmtId="0" fontId="24" fillId="6" borderId="0" xfId="5" applyFont="1" applyFill="1" applyAlignment="1" applyProtection="1">
      <alignment horizontal="left" vertical="top" wrapText="1"/>
      <protection locked="0"/>
    </xf>
    <xf numFmtId="0" fontId="24" fillId="15" borderId="23" xfId="0" applyFont="1" applyFill="1" applyBorder="1" applyAlignment="1" applyProtection="1">
      <alignment vertical="center" wrapText="1"/>
    </xf>
    <xf numFmtId="0" fontId="24" fillId="0" borderId="23" xfId="0" applyFont="1" applyBorder="1" applyAlignment="1" applyProtection="1">
      <alignment vertical="center" wrapText="1"/>
    </xf>
    <xf numFmtId="0" fontId="24" fillId="6" borderId="0" xfId="5" applyFont="1" applyFill="1" applyProtection="1"/>
    <xf numFmtId="0" fontId="27" fillId="6" borderId="0" xfId="5" applyFont="1" applyFill="1" applyAlignment="1" applyProtection="1">
      <alignment horizontal="left" vertical="top" wrapText="1"/>
    </xf>
    <xf numFmtId="0" fontId="24" fillId="6" borderId="0" xfId="5" applyFont="1" applyFill="1" applyAlignment="1" applyProtection="1">
      <alignment horizontal="left"/>
    </xf>
    <xf numFmtId="0" fontId="24" fillId="0" borderId="0" xfId="5" applyFont="1" applyAlignment="1" applyProtection="1">
      <alignment vertical="top" wrapText="1"/>
    </xf>
    <xf numFmtId="0" fontId="24" fillId="15" borderId="15" xfId="0" applyFont="1" applyFill="1" applyBorder="1" applyAlignment="1" applyProtection="1">
      <alignment vertical="center"/>
    </xf>
    <xf numFmtId="0" fontId="5" fillId="6" borderId="0" xfId="0" applyFont="1" applyFill="1" applyBorder="1" applyAlignment="1" applyProtection="1">
      <alignment horizontal="left" vertical="center"/>
      <protection locked="0"/>
    </xf>
    <xf numFmtId="0" fontId="5" fillId="6" borderId="0" xfId="0" applyFont="1" applyFill="1" applyBorder="1" applyAlignment="1" applyProtection="1">
      <alignment horizontal="center" vertical="center"/>
      <protection locked="0"/>
    </xf>
    <xf numFmtId="0" fontId="6" fillId="6" borderId="0" xfId="0" applyFont="1" applyFill="1" applyBorder="1" applyAlignment="1" applyProtection="1">
      <alignment horizontal="left" vertical="center" indent="3"/>
      <protection locked="0"/>
    </xf>
    <xf numFmtId="0" fontId="6" fillId="6" borderId="0" xfId="0" applyFont="1" applyFill="1" applyBorder="1" applyAlignment="1" applyProtection="1">
      <alignment horizontal="left" indent="3"/>
      <protection locked="0"/>
    </xf>
    <xf numFmtId="43" fontId="5" fillId="2" borderId="4" xfId="1" applyNumberFormat="1" applyFont="1" applyFill="1" applyBorder="1" applyAlignment="1" applyProtection="1">
      <alignment horizontal="center" vertical="center"/>
      <protection locked="0"/>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vertical="center"/>
    </xf>
    <xf numFmtId="43" fontId="5" fillId="2" borderId="89" xfId="1" applyNumberFormat="1" applyFont="1" applyFill="1" applyBorder="1" applyAlignment="1" applyProtection="1">
      <alignment horizontal="right" vertical="center"/>
    </xf>
    <xf numFmtId="43" fontId="5" fillId="2" borderId="90" xfId="1" applyNumberFormat="1" applyFont="1" applyFill="1" applyBorder="1" applyAlignment="1" applyProtection="1">
      <alignment horizontal="right" vertical="center"/>
    </xf>
    <xf numFmtId="43" fontId="5" fillId="2" borderId="91" xfId="1" applyNumberFormat="1" applyFont="1" applyFill="1" applyBorder="1" applyAlignment="1" applyProtection="1">
      <alignment horizontal="right" vertical="center"/>
    </xf>
    <xf numFmtId="0" fontId="6" fillId="6" borderId="95" xfId="0" applyFont="1" applyFill="1" applyBorder="1" applyAlignment="1" applyProtection="1">
      <alignment horizontal="left" vertical="center"/>
    </xf>
    <xf numFmtId="165" fontId="6" fillId="8" borderId="45" xfId="2" applyNumberFormat="1" applyFont="1" applyFill="1" applyBorder="1" applyAlignment="1" applyProtection="1">
      <alignment vertical="center"/>
      <protection locked="0"/>
    </xf>
    <xf numFmtId="165" fontId="6" fillId="9" borderId="45" xfId="2" applyNumberFormat="1" applyFont="1" applyFill="1" applyBorder="1" applyAlignment="1" applyProtection="1">
      <alignment vertical="center"/>
    </xf>
    <xf numFmtId="165" fontId="3" fillId="11" borderId="98" xfId="2" applyNumberFormat="1" applyFont="1" applyFill="1" applyBorder="1" applyAlignment="1" applyProtection="1">
      <alignment vertical="center"/>
    </xf>
    <xf numFmtId="165" fontId="3" fillId="6" borderId="0" xfId="2" applyNumberFormat="1" applyFont="1" applyFill="1" applyBorder="1" applyAlignment="1" applyProtection="1">
      <alignment vertical="center"/>
    </xf>
    <xf numFmtId="165" fontId="3" fillId="11" borderId="103" xfId="2" applyNumberFormat="1" applyFont="1" applyFill="1" applyBorder="1" applyAlignment="1" applyProtection="1">
      <alignment vertical="center"/>
    </xf>
    <xf numFmtId="165" fontId="3" fillId="6" borderId="0" xfId="2" applyNumberFormat="1" applyFont="1" applyFill="1" applyAlignment="1" applyProtection="1">
      <alignment vertical="center"/>
    </xf>
    <xf numFmtId="0" fontId="3" fillId="6" borderId="0" xfId="0" applyFont="1" applyFill="1" applyProtection="1">
      <protection locked="0"/>
    </xf>
    <xf numFmtId="0" fontId="3" fillId="0" borderId="0" xfId="0" applyFont="1" applyProtection="1">
      <protection locked="0"/>
    </xf>
    <xf numFmtId="165" fontId="3" fillId="11" borderId="100" xfId="2" applyNumberFormat="1" applyFont="1" applyFill="1" applyBorder="1" applyAlignment="1" applyProtection="1">
      <alignment vertical="center"/>
    </xf>
    <xf numFmtId="165" fontId="3" fillId="11" borderId="104" xfId="2" applyNumberFormat="1" applyFont="1" applyFill="1" applyBorder="1" applyAlignment="1" applyProtection="1">
      <alignment vertical="center"/>
    </xf>
    <xf numFmtId="165" fontId="3" fillId="11" borderId="102" xfId="2" applyNumberFormat="1" applyFont="1" applyFill="1" applyBorder="1" applyAlignment="1" applyProtection="1">
      <alignment vertical="center"/>
    </xf>
    <xf numFmtId="165" fontId="3" fillId="11" borderId="105" xfId="2" applyNumberFormat="1" applyFont="1" applyFill="1" applyBorder="1" applyAlignment="1" applyProtection="1">
      <alignment vertical="center"/>
    </xf>
    <xf numFmtId="165" fontId="3" fillId="11" borderId="28" xfId="2" applyNumberFormat="1" applyFont="1" applyFill="1" applyBorder="1" applyAlignment="1" applyProtection="1">
      <alignment vertical="center"/>
    </xf>
    <xf numFmtId="165" fontId="3" fillId="11" borderId="4" xfId="2" applyNumberFormat="1" applyFont="1" applyFill="1" applyBorder="1" applyAlignment="1" applyProtection="1">
      <alignment vertical="center"/>
    </xf>
    <xf numFmtId="0" fontId="3" fillId="6" borderId="0" xfId="0" applyFont="1" applyFill="1" applyProtection="1"/>
    <xf numFmtId="0" fontId="29" fillId="0" borderId="2" xfId="0" applyFont="1" applyBorder="1" applyAlignment="1" applyProtection="1">
      <alignment horizontal="left" vertical="center"/>
    </xf>
    <xf numFmtId="0" fontId="3" fillId="6" borderId="0" xfId="0" applyFont="1" applyFill="1" applyBorder="1" applyAlignment="1" applyProtection="1">
      <alignment horizontal="left" vertical="center"/>
    </xf>
    <xf numFmtId="0" fontId="29" fillId="6" borderId="0" xfId="0" applyFont="1" applyFill="1" applyBorder="1" applyAlignment="1" applyProtection="1">
      <alignment horizontal="left" vertical="center"/>
    </xf>
    <xf numFmtId="43" fontId="29" fillId="6" borderId="0" xfId="1" applyNumberFormat="1" applyFont="1" applyFill="1" applyBorder="1" applyAlignment="1" applyProtection="1">
      <alignment horizontal="right" vertical="center"/>
    </xf>
    <xf numFmtId="0" fontId="3" fillId="0" borderId="80" xfId="0" applyFont="1" applyBorder="1" applyAlignment="1" applyProtection="1">
      <alignment vertical="center"/>
    </xf>
    <xf numFmtId="0" fontId="30" fillId="0" borderId="81" xfId="0" applyFont="1" applyBorder="1" applyAlignment="1" applyProtection="1">
      <alignment horizontal="right" vertical="center"/>
    </xf>
    <xf numFmtId="169" fontId="3" fillId="13" borderId="63" xfId="0" applyNumberFormat="1" applyFont="1" applyFill="1" applyBorder="1" applyAlignment="1" applyProtection="1">
      <alignment horizontal="center" vertical="center"/>
    </xf>
    <xf numFmtId="0" fontId="3" fillId="6" borderId="0" xfId="0" applyFont="1" applyFill="1" applyBorder="1" applyAlignment="1" applyProtection="1">
      <alignment vertical="center"/>
    </xf>
    <xf numFmtId="0" fontId="29" fillId="6" borderId="82" xfId="0" applyFont="1" applyFill="1" applyBorder="1" applyAlignment="1" applyProtection="1">
      <alignment horizontal="left" vertical="center"/>
    </xf>
    <xf numFmtId="0" fontId="30" fillId="6" borderId="83" xfId="0" applyFont="1" applyFill="1" applyBorder="1" applyAlignment="1" applyProtection="1">
      <alignment horizontal="right" vertical="center"/>
    </xf>
    <xf numFmtId="169" fontId="3" fillId="13" borderId="55" xfId="0" applyNumberFormat="1" applyFont="1" applyFill="1" applyBorder="1" applyAlignment="1" applyProtection="1">
      <alignment horizontal="center" vertical="center"/>
    </xf>
    <xf numFmtId="0" fontId="29" fillId="0" borderId="84" xfId="0" applyFont="1" applyBorder="1" applyAlignment="1" applyProtection="1">
      <alignment vertical="center"/>
    </xf>
    <xf numFmtId="0" fontId="30" fillId="0" borderId="85" xfId="0" applyFont="1" applyBorder="1" applyAlignment="1" applyProtection="1">
      <alignment horizontal="right" vertical="center"/>
    </xf>
    <xf numFmtId="0" fontId="29" fillId="13" borderId="56" xfId="0" applyFont="1" applyFill="1" applyBorder="1" applyAlignment="1" applyProtection="1">
      <alignment horizontal="center" vertical="center"/>
    </xf>
    <xf numFmtId="0" fontId="30" fillId="6" borderId="37" xfId="0" applyFont="1" applyFill="1" applyBorder="1" applyAlignment="1" applyProtection="1">
      <alignment horizontal="right" vertical="center"/>
    </xf>
    <xf numFmtId="9" fontId="30" fillId="11" borderId="45" xfId="3" applyFont="1" applyFill="1" applyBorder="1" applyAlignment="1" applyProtection="1">
      <alignment vertical="center"/>
    </xf>
    <xf numFmtId="0" fontId="6" fillId="0" borderId="92" xfId="0" applyFont="1" applyBorder="1" applyProtection="1"/>
    <xf numFmtId="0" fontId="6" fillId="0" borderId="93" xfId="0" applyFont="1" applyBorder="1" applyProtection="1"/>
    <xf numFmtId="0" fontId="6" fillId="0" borderId="94" xfId="0" applyFont="1" applyBorder="1" applyProtection="1"/>
    <xf numFmtId="0" fontId="32" fillId="6" borderId="0" xfId="0" applyFont="1" applyFill="1" applyProtection="1"/>
    <xf numFmtId="43" fontId="30" fillId="6" borderId="0" xfId="1" applyNumberFormat="1" applyFont="1" applyFill="1" applyBorder="1" applyAlignment="1" applyProtection="1">
      <alignment horizontal="center" vertical="center"/>
    </xf>
    <xf numFmtId="43" fontId="5" fillId="2" borderId="34" xfId="1" applyNumberFormat="1" applyFont="1" applyFill="1" applyBorder="1" applyAlignment="1" applyProtection="1">
      <alignment horizontal="right" vertical="center"/>
    </xf>
    <xf numFmtId="43" fontId="5" fillId="2" borderId="35" xfId="1" applyNumberFormat="1" applyFont="1" applyFill="1" applyBorder="1" applyAlignment="1" applyProtection="1">
      <alignment horizontal="right" vertical="center"/>
    </xf>
    <xf numFmtId="43" fontId="5" fillId="2" borderId="106" xfId="1" applyNumberFormat="1" applyFont="1" applyFill="1" applyBorder="1" applyAlignment="1" applyProtection="1">
      <alignment horizontal="right" vertical="center"/>
    </xf>
    <xf numFmtId="43" fontId="33" fillId="2" borderId="34" xfId="1" applyNumberFormat="1" applyFont="1" applyFill="1" applyBorder="1" applyAlignment="1" applyProtection="1">
      <alignment horizontal="left" vertical="center"/>
    </xf>
    <xf numFmtId="165" fontId="29" fillId="11" borderId="28" xfId="2" applyNumberFormat="1" applyFont="1" applyFill="1" applyBorder="1" applyAlignment="1" applyProtection="1">
      <alignment vertical="center"/>
    </xf>
    <xf numFmtId="165" fontId="29" fillId="6" borderId="0" xfId="2" applyNumberFormat="1" applyFont="1" applyFill="1" applyBorder="1" applyAlignment="1" applyProtection="1">
      <alignment vertical="center"/>
    </xf>
    <xf numFmtId="165" fontId="29" fillId="11" borderId="4" xfId="2" applyNumberFormat="1" applyFont="1" applyFill="1" applyBorder="1" applyAlignment="1" applyProtection="1">
      <alignment vertical="center"/>
    </xf>
    <xf numFmtId="165" fontId="29" fillId="6" borderId="0" xfId="2" applyNumberFormat="1" applyFont="1" applyFill="1" applyAlignment="1" applyProtection="1">
      <alignment vertical="center"/>
    </xf>
    <xf numFmtId="165" fontId="6" fillId="9" borderId="107" xfId="2" applyNumberFormat="1" applyFont="1" applyFill="1" applyBorder="1" applyAlignment="1" applyProtection="1">
      <alignment vertical="center"/>
    </xf>
    <xf numFmtId="165" fontId="6" fillId="9" borderId="109" xfId="2" applyNumberFormat="1" applyFont="1" applyFill="1" applyBorder="1" applyAlignment="1" applyProtection="1">
      <alignment vertical="center"/>
    </xf>
    <xf numFmtId="165" fontId="6" fillId="5" borderId="110" xfId="2" applyNumberFormat="1" applyFont="1" applyFill="1" applyBorder="1" applyAlignment="1" applyProtection="1">
      <alignment vertical="center"/>
    </xf>
    <xf numFmtId="165" fontId="6" fillId="5" borderId="108" xfId="2" applyNumberFormat="1" applyFont="1" applyFill="1" applyBorder="1" applyAlignment="1" applyProtection="1">
      <alignment vertical="center"/>
    </xf>
    <xf numFmtId="164" fontId="13" fillId="9" borderId="108" xfId="2" applyFont="1" applyFill="1" applyBorder="1" applyAlignment="1" applyProtection="1">
      <alignment vertical="center"/>
    </xf>
    <xf numFmtId="164" fontId="13" fillId="6" borderId="0" xfId="2" applyFont="1" applyFill="1" applyBorder="1" applyAlignment="1" applyProtection="1">
      <alignment vertical="center"/>
    </xf>
    <xf numFmtId="164" fontId="13" fillId="6" borderId="0" xfId="2" applyFont="1" applyFill="1" applyAlignment="1" applyProtection="1">
      <alignment vertical="center"/>
    </xf>
    <xf numFmtId="0" fontId="2" fillId="0" borderId="0" xfId="0" applyFont="1"/>
    <xf numFmtId="0" fontId="2" fillId="0" borderId="0" xfId="0" applyFont="1" applyProtection="1"/>
    <xf numFmtId="0" fontId="6" fillId="2" borderId="16" xfId="0" applyFont="1" applyFill="1" applyBorder="1" applyAlignment="1" applyProtection="1">
      <alignment vertical="center"/>
    </xf>
    <xf numFmtId="0" fontId="6" fillId="2" borderId="125" xfId="0" applyFont="1" applyFill="1" applyBorder="1" applyAlignment="1" applyProtection="1">
      <alignment horizontal="center"/>
    </xf>
    <xf numFmtId="9" fontId="6" fillId="9" borderId="126" xfId="3" applyFont="1" applyFill="1" applyBorder="1" applyAlignment="1" applyProtection="1">
      <alignment horizontal="center" vertical="center"/>
    </xf>
    <xf numFmtId="9" fontId="6" fillId="8" borderId="48" xfId="3" applyFont="1" applyFill="1" applyBorder="1" applyAlignment="1" applyProtection="1">
      <alignment horizontal="center" vertical="center"/>
      <protection locked="0"/>
    </xf>
    <xf numFmtId="9" fontId="6" fillId="8" borderId="49" xfId="3" applyFont="1" applyFill="1" applyBorder="1" applyAlignment="1" applyProtection="1">
      <alignment horizontal="center" vertical="center"/>
      <protection locked="0"/>
    </xf>
    <xf numFmtId="9" fontId="6" fillId="8" borderId="50" xfId="3" applyFont="1" applyFill="1" applyBorder="1" applyAlignment="1" applyProtection="1">
      <alignment horizontal="center" vertical="center"/>
      <protection locked="0"/>
    </xf>
    <xf numFmtId="9" fontId="6" fillId="8" borderId="127" xfId="3" applyFont="1" applyFill="1" applyBorder="1" applyAlignment="1" applyProtection="1">
      <alignment horizontal="center" vertical="center"/>
      <protection locked="0"/>
    </xf>
    <xf numFmtId="9" fontId="6" fillId="8" borderId="86" xfId="3" applyFont="1" applyFill="1" applyBorder="1" applyAlignment="1" applyProtection="1">
      <alignment horizontal="center" vertical="center"/>
      <protection locked="0"/>
    </xf>
    <xf numFmtId="9" fontId="6" fillId="8" borderId="128" xfId="3" applyFont="1" applyFill="1" applyBorder="1" applyAlignment="1" applyProtection="1">
      <alignment horizontal="center" vertical="center"/>
      <protection locked="0"/>
    </xf>
    <xf numFmtId="0" fontId="5" fillId="16" borderId="78" xfId="0" applyFont="1" applyFill="1" applyBorder="1" applyAlignment="1" applyProtection="1">
      <alignment horizontal="center"/>
    </xf>
    <xf numFmtId="0" fontId="6" fillId="16" borderId="10" xfId="0" applyFont="1" applyFill="1" applyBorder="1" applyAlignment="1" applyProtection="1">
      <alignment horizontal="center"/>
    </xf>
    <xf numFmtId="9" fontId="6" fillId="16" borderId="10" xfId="3" applyFont="1" applyFill="1" applyBorder="1" applyAlignment="1" applyProtection="1">
      <alignment horizontal="center" vertical="center"/>
    </xf>
    <xf numFmtId="9" fontId="6" fillId="16" borderId="79" xfId="3" applyFont="1" applyFill="1" applyBorder="1" applyAlignment="1" applyProtection="1">
      <alignment horizontal="center" vertical="center"/>
    </xf>
    <xf numFmtId="165" fontId="6" fillId="8" borderId="129" xfId="2" applyNumberFormat="1" applyFont="1" applyFill="1" applyBorder="1" applyAlignment="1" applyProtection="1">
      <alignment vertical="center"/>
      <protection locked="0"/>
    </xf>
    <xf numFmtId="165" fontId="6" fillId="8" borderId="130" xfId="2" applyNumberFormat="1" applyFont="1" applyFill="1" applyBorder="1" applyAlignment="1" applyProtection="1">
      <alignment vertical="center"/>
      <protection locked="0"/>
    </xf>
    <xf numFmtId="0" fontId="10" fillId="2" borderId="0" xfId="0" applyFont="1" applyFill="1" applyBorder="1" applyAlignment="1" applyProtection="1">
      <alignment horizontal="right" indent="2"/>
    </xf>
    <xf numFmtId="0" fontId="2" fillId="6" borderId="0" xfId="0" applyFont="1" applyFill="1" applyAlignment="1" applyProtection="1"/>
    <xf numFmtId="165" fontId="6" fillId="9" borderId="23" xfId="4" applyNumberFormat="1" applyFont="1" applyFill="1" applyBorder="1" applyAlignment="1" applyProtection="1">
      <alignment vertical="center" wrapText="1"/>
    </xf>
    <xf numFmtId="0" fontId="16" fillId="6" borderId="0" xfId="5" applyFont="1" applyFill="1" applyAlignment="1" applyProtection="1">
      <alignment vertical="center"/>
    </xf>
    <xf numFmtId="0" fontId="2" fillId="6" borderId="0" xfId="5" applyFill="1" applyAlignment="1" applyProtection="1">
      <alignment vertical="center"/>
    </xf>
    <xf numFmtId="0" fontId="21" fillId="6" borderId="0" xfId="5" applyFont="1" applyFill="1" applyAlignment="1" applyProtection="1">
      <alignment vertical="center"/>
    </xf>
    <xf numFmtId="0" fontId="2" fillId="6" borderId="0" xfId="5" applyFont="1" applyFill="1" applyAlignment="1" applyProtection="1">
      <alignment vertical="center"/>
    </xf>
    <xf numFmtId="0" fontId="35" fillId="0" borderId="0" xfId="6" applyFont="1" applyAlignment="1" applyProtection="1">
      <alignment vertical="center"/>
      <protection locked="0"/>
    </xf>
    <xf numFmtId="0" fontId="35" fillId="0" borderId="0" xfId="6" applyFont="1" applyAlignment="1" applyProtection="1">
      <alignment vertical="center" wrapText="1"/>
      <protection locked="0"/>
    </xf>
    <xf numFmtId="0" fontId="35" fillId="0" borderId="0" xfId="6" applyFont="1" applyAlignment="1" applyProtection="1">
      <alignment vertical="center"/>
    </xf>
    <xf numFmtId="0" fontId="35" fillId="0" borderId="0" xfId="6" applyFont="1" applyAlignment="1" applyProtection="1">
      <alignment vertical="center" wrapText="1"/>
    </xf>
    <xf numFmtId="0" fontId="36" fillId="17" borderId="23" xfId="6" applyFont="1" applyFill="1" applyBorder="1" applyAlignment="1" applyProtection="1">
      <alignment horizontal="center" vertical="center" wrapText="1" readingOrder="1"/>
    </xf>
    <xf numFmtId="0" fontId="36" fillId="0" borderId="23" xfId="6" applyFont="1" applyBorder="1" applyAlignment="1" applyProtection="1">
      <alignment horizontal="center" vertical="center" wrapText="1" readingOrder="1"/>
    </xf>
    <xf numFmtId="0" fontId="36" fillId="0" borderId="23" xfId="6" applyFont="1" applyBorder="1" applyAlignment="1" applyProtection="1">
      <alignment horizontal="left" vertical="center" wrapText="1" readingOrder="1"/>
    </xf>
    <xf numFmtId="0" fontId="36" fillId="0" borderId="23" xfId="6" applyFont="1" applyFill="1" applyBorder="1" applyAlignment="1" applyProtection="1">
      <alignment horizontal="center" vertical="center" wrapText="1" readingOrder="1"/>
    </xf>
    <xf numFmtId="0" fontId="36" fillId="0" borderId="23" xfId="6" applyFont="1" applyFill="1" applyBorder="1" applyAlignment="1" applyProtection="1">
      <alignment horizontal="left" vertical="center" wrapText="1" readingOrder="1"/>
    </xf>
    <xf numFmtId="43" fontId="38" fillId="6" borderId="78" xfId="6" applyNumberFormat="1" applyFont="1" applyFill="1" applyBorder="1" applyAlignment="1" applyProtection="1">
      <alignment horizontal="center" vertical="center" wrapText="1" readingOrder="1"/>
    </xf>
    <xf numFmtId="0" fontId="38" fillId="6" borderId="10" xfId="6" applyFont="1" applyFill="1" applyBorder="1" applyAlignment="1" applyProtection="1">
      <alignment horizontal="center" vertical="center" wrapText="1" readingOrder="1"/>
    </xf>
    <xf numFmtId="165" fontId="6" fillId="6" borderId="10" xfId="4" applyNumberFormat="1" applyFont="1" applyFill="1" applyBorder="1" applyAlignment="1" applyProtection="1">
      <alignment vertical="center" wrapText="1"/>
    </xf>
    <xf numFmtId="165" fontId="5" fillId="9" borderId="23" xfId="4" applyNumberFormat="1" applyFont="1" applyFill="1" applyBorder="1" applyAlignment="1" applyProtection="1">
      <alignment vertical="center" wrapText="1"/>
    </xf>
    <xf numFmtId="165" fontId="5" fillId="6" borderId="10" xfId="4" applyNumberFormat="1" applyFont="1" applyFill="1" applyBorder="1" applyAlignment="1" applyProtection="1">
      <alignment vertical="center" wrapText="1"/>
    </xf>
    <xf numFmtId="0" fontId="39" fillId="0" borderId="0" xfId="6" applyFont="1" applyAlignment="1" applyProtection="1">
      <alignment vertical="center"/>
    </xf>
    <xf numFmtId="0" fontId="39" fillId="0" borderId="0" xfId="6" applyFont="1" applyAlignment="1" applyProtection="1">
      <alignment vertical="center"/>
      <protection locked="0"/>
    </xf>
    <xf numFmtId="165" fontId="5" fillId="6" borderId="79" xfId="4" applyNumberFormat="1" applyFont="1" applyFill="1" applyBorder="1" applyAlignment="1" applyProtection="1">
      <alignment vertical="center" wrapText="1"/>
    </xf>
    <xf numFmtId="0" fontId="6" fillId="6" borderId="0" xfId="0" applyFont="1" applyFill="1" applyBorder="1" applyAlignment="1" applyProtection="1">
      <alignment vertical="center"/>
    </xf>
    <xf numFmtId="0" fontId="24" fillId="15" borderId="15" xfId="0" applyFont="1" applyFill="1" applyBorder="1" applyAlignment="1" applyProtection="1">
      <alignment vertical="center" wrapText="1"/>
    </xf>
    <xf numFmtId="0" fontId="30" fillId="6" borderId="0" xfId="0" applyFont="1" applyFill="1" applyBorder="1" applyAlignment="1" applyProtection="1">
      <alignment horizontal="right" vertical="center"/>
    </xf>
    <xf numFmtId="165" fontId="6" fillId="8" borderId="69" xfId="2" applyNumberFormat="1" applyFont="1" applyFill="1" applyBorder="1" applyAlignment="1" applyProtection="1">
      <alignment vertical="center"/>
    </xf>
    <xf numFmtId="165" fontId="6" fillId="8" borderId="70" xfId="2" applyNumberFormat="1" applyFont="1" applyFill="1" applyBorder="1" applyAlignment="1" applyProtection="1">
      <alignment vertical="center"/>
    </xf>
    <xf numFmtId="0" fontId="30" fillId="6" borderId="0" xfId="0" applyFont="1" applyFill="1" applyBorder="1" applyAlignment="1" applyProtection="1">
      <alignment horizontal="left" vertical="center" indent="1"/>
    </xf>
    <xf numFmtId="0" fontId="30" fillId="6" borderId="0" xfId="0" applyFont="1" applyFill="1" applyBorder="1" applyProtection="1"/>
    <xf numFmtId="0" fontId="30" fillId="6" borderId="0" xfId="0" applyFont="1" applyFill="1" applyBorder="1" applyAlignment="1" applyProtection="1">
      <alignment vertical="center"/>
    </xf>
    <xf numFmtId="165" fontId="30" fillId="9" borderId="39" xfId="2" applyNumberFormat="1" applyFont="1" applyFill="1" applyBorder="1" applyProtection="1"/>
    <xf numFmtId="165" fontId="30" fillId="6" borderId="0" xfId="2" applyNumberFormat="1" applyFont="1" applyFill="1" applyBorder="1" applyProtection="1"/>
    <xf numFmtId="165" fontId="30" fillId="6" borderId="0" xfId="2" applyNumberFormat="1" applyFont="1" applyFill="1" applyBorder="1" applyAlignment="1" applyProtection="1">
      <alignment vertical="center"/>
    </xf>
    <xf numFmtId="165" fontId="30" fillId="6" borderId="0" xfId="2" applyNumberFormat="1" applyFont="1" applyFill="1" applyAlignment="1" applyProtection="1">
      <alignment vertical="center"/>
    </xf>
    <xf numFmtId="165" fontId="40" fillId="6" borderId="0" xfId="2" applyNumberFormat="1" applyFont="1" applyFill="1" applyBorder="1" applyProtection="1"/>
    <xf numFmtId="0" fontId="30" fillId="6" borderId="0" xfId="0" applyFont="1" applyFill="1" applyBorder="1" applyProtection="1">
      <protection locked="0"/>
    </xf>
    <xf numFmtId="0" fontId="30" fillId="6" borderId="0" xfId="0" applyFont="1" applyFill="1" applyBorder="1" applyAlignment="1" applyProtection="1">
      <alignment horizontal="center"/>
      <protection locked="0"/>
    </xf>
    <xf numFmtId="0" fontId="23" fillId="14" borderId="15" xfId="0" applyFont="1" applyFill="1" applyBorder="1" applyAlignment="1" applyProtection="1">
      <alignment vertical="center" wrapText="1"/>
    </xf>
    <xf numFmtId="0" fontId="23" fillId="4" borderId="15" xfId="5" applyFont="1" applyFill="1" applyBorder="1" applyAlignment="1" applyProtection="1">
      <alignment vertical="top" wrapText="1"/>
    </xf>
    <xf numFmtId="0" fontId="24" fillId="6" borderId="0" xfId="5" applyFont="1" applyFill="1" applyAlignment="1" applyProtection="1">
      <alignment vertical="top" wrapText="1"/>
      <protection locked="0"/>
    </xf>
    <xf numFmtId="0" fontId="27" fillId="6" borderId="0" xfId="5" applyFont="1" applyFill="1" applyAlignment="1" applyProtection="1">
      <alignment horizontal="left" vertical="top" wrapText="1"/>
    </xf>
    <xf numFmtId="0" fontId="5" fillId="6" borderId="7" xfId="0" applyFont="1" applyFill="1" applyBorder="1" applyAlignment="1" applyProtection="1">
      <alignment vertical="center"/>
    </xf>
    <xf numFmtId="0" fontId="5" fillId="6" borderId="18" xfId="0" applyFont="1" applyFill="1" applyBorder="1" applyAlignment="1" applyProtection="1">
      <alignment vertical="center"/>
    </xf>
    <xf numFmtId="0" fontId="5" fillId="6" borderId="8" xfId="0" applyFont="1" applyFill="1" applyBorder="1" applyAlignment="1" applyProtection="1">
      <alignment vertical="center"/>
    </xf>
    <xf numFmtId="0" fontId="5" fillId="6" borderId="0" xfId="0" applyFont="1" applyFill="1" applyBorder="1" applyAlignment="1" applyProtection="1">
      <alignment vertical="center"/>
    </xf>
    <xf numFmtId="0" fontId="6" fillId="6" borderId="0" xfId="0" applyFont="1" applyFill="1" applyBorder="1" applyAlignment="1" applyProtection="1">
      <alignment horizontal="left" vertical="center"/>
    </xf>
    <xf numFmtId="0" fontId="8" fillId="6" borderId="0" xfId="0" applyFont="1" applyFill="1" applyAlignment="1" applyProtection="1">
      <alignment horizontal="center" vertical="center" textRotation="90"/>
    </xf>
    <xf numFmtId="0" fontId="6" fillId="6" borderId="0" xfId="0" applyFont="1" applyFill="1" applyBorder="1" applyAlignment="1" applyProtection="1">
      <alignment vertical="center"/>
    </xf>
    <xf numFmtId="0" fontId="5" fillId="4" borderId="15" xfId="0" applyFont="1" applyFill="1" applyBorder="1" applyAlignment="1" applyProtection="1">
      <alignment horizontal="left" vertical="center"/>
    </xf>
    <xf numFmtId="0" fontId="5" fillId="4" borderId="16" xfId="0" applyFont="1" applyFill="1" applyBorder="1" applyAlignment="1" applyProtection="1">
      <alignment horizontal="left" vertical="center"/>
    </xf>
    <xf numFmtId="0" fontId="5" fillId="6" borderId="0" xfId="0" applyFont="1" applyFill="1" applyAlignment="1" applyProtection="1"/>
    <xf numFmtId="0" fontId="6" fillId="0" borderId="0" xfId="0" applyFont="1" applyAlignment="1" applyProtection="1"/>
    <xf numFmtId="0" fontId="5" fillId="6" borderId="111" xfId="0" applyFont="1" applyFill="1" applyBorder="1" applyAlignment="1" applyProtection="1">
      <alignment vertical="center"/>
    </xf>
    <xf numFmtId="0" fontId="5" fillId="6" borderId="112" xfId="0" applyFont="1" applyFill="1" applyBorder="1" applyAlignment="1" applyProtection="1">
      <alignment vertical="center"/>
    </xf>
    <xf numFmtId="0" fontId="5" fillId="6" borderId="113" xfId="0" applyFont="1" applyFill="1" applyBorder="1" applyAlignment="1" applyProtection="1">
      <alignment vertical="center"/>
    </xf>
    <xf numFmtId="0" fontId="5" fillId="8" borderId="15" xfId="0" applyFont="1" applyFill="1" applyBorder="1" applyAlignment="1" applyProtection="1">
      <alignment horizontal="left" vertical="center"/>
      <protection locked="0"/>
    </xf>
    <xf numFmtId="0" fontId="5" fillId="8" borderId="16" xfId="0" applyFont="1" applyFill="1" applyBorder="1" applyAlignment="1" applyProtection="1">
      <alignment horizontal="left" vertical="center"/>
      <protection locked="0"/>
    </xf>
    <xf numFmtId="0" fontId="5" fillId="8" borderId="17" xfId="0" applyFont="1" applyFill="1" applyBorder="1" applyAlignment="1" applyProtection="1">
      <alignment horizontal="left" vertical="center"/>
      <protection locked="0"/>
    </xf>
    <xf numFmtId="0" fontId="13" fillId="6" borderId="114" xfId="0" applyFont="1" applyFill="1" applyBorder="1" applyAlignment="1" applyProtection="1">
      <alignment horizontal="right" vertical="center"/>
    </xf>
    <xf numFmtId="0" fontId="13" fillId="6" borderId="115" xfId="0" applyFont="1" applyFill="1" applyBorder="1" applyAlignment="1" applyProtection="1">
      <alignment horizontal="right" vertical="center"/>
    </xf>
    <xf numFmtId="0" fontId="13" fillId="6" borderId="116" xfId="0" applyFont="1" applyFill="1" applyBorder="1" applyAlignment="1" applyProtection="1">
      <alignment horizontal="right" vertical="center"/>
    </xf>
    <xf numFmtId="43" fontId="5" fillId="6" borderId="7" xfId="1" applyNumberFormat="1" applyFont="1" applyFill="1" applyBorder="1" applyAlignment="1" applyProtection="1">
      <alignment horizontal="center" vertical="center"/>
    </xf>
    <xf numFmtId="43" fontId="5" fillId="6" borderId="18" xfId="1" applyNumberFormat="1" applyFont="1" applyFill="1" applyBorder="1" applyAlignment="1" applyProtection="1">
      <alignment horizontal="center" vertical="center"/>
    </xf>
    <xf numFmtId="43" fontId="5" fillId="6" borderId="8" xfId="1" applyNumberFormat="1" applyFont="1" applyFill="1" applyBorder="1" applyAlignment="1" applyProtection="1">
      <alignment horizontal="center" vertical="center"/>
    </xf>
    <xf numFmtId="0" fontId="5" fillId="0" borderId="78"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79" xfId="0" applyFont="1" applyBorder="1" applyAlignment="1" applyProtection="1">
      <alignment horizontal="left" vertical="center"/>
    </xf>
    <xf numFmtId="0" fontId="5" fillId="2" borderId="0" xfId="0" applyFont="1" applyFill="1" applyAlignment="1" applyProtection="1">
      <alignment horizontal="left" wrapText="1"/>
    </xf>
    <xf numFmtId="0" fontId="5" fillId="2" borderId="15" xfId="0" applyFont="1" applyFill="1" applyBorder="1" applyAlignment="1" applyProtection="1">
      <alignment horizontal="center"/>
    </xf>
    <xf numFmtId="0" fontId="5" fillId="2" borderId="16" xfId="0" applyFont="1" applyFill="1" applyBorder="1" applyAlignment="1" applyProtection="1">
      <alignment horizontal="center"/>
    </xf>
    <xf numFmtId="0" fontId="5" fillId="2" borderId="17" xfId="0" applyFont="1" applyFill="1" applyBorder="1" applyAlignment="1" applyProtection="1">
      <alignment horizontal="center"/>
    </xf>
    <xf numFmtId="0" fontId="9" fillId="2" borderId="20" xfId="0" applyFont="1" applyFill="1" applyBorder="1" applyAlignment="1" applyProtection="1">
      <alignment horizontal="center" vertical="center" wrapText="1"/>
    </xf>
    <xf numFmtId="0" fontId="9" fillId="2" borderId="21"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9" fillId="2" borderId="54"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0" fontId="6" fillId="11" borderId="117" xfId="0" applyFont="1" applyFill="1" applyBorder="1" applyAlignment="1" applyProtection="1">
      <alignment horizontal="center" vertical="center" wrapText="1"/>
    </xf>
    <xf numFmtId="0" fontId="6" fillId="11" borderId="118" xfId="0" applyFont="1" applyFill="1" applyBorder="1" applyAlignment="1" applyProtection="1">
      <alignment horizontal="center" vertical="center" wrapText="1"/>
    </xf>
    <xf numFmtId="0" fontId="6" fillId="11" borderId="119" xfId="0" applyFont="1" applyFill="1" applyBorder="1" applyAlignment="1" applyProtection="1">
      <alignment horizontal="center" vertical="center" wrapText="1"/>
    </xf>
    <xf numFmtId="0" fontId="6" fillId="11" borderId="120" xfId="0" applyFont="1" applyFill="1" applyBorder="1" applyAlignment="1" applyProtection="1">
      <alignment horizontal="center" vertical="center" wrapText="1"/>
    </xf>
    <xf numFmtId="0" fontId="6" fillId="11" borderId="0" xfId="0" applyFont="1" applyFill="1" applyBorder="1" applyAlignment="1" applyProtection="1">
      <alignment horizontal="center" vertical="center" wrapText="1"/>
    </xf>
    <xf numFmtId="0" fontId="6" fillId="11" borderId="121" xfId="0" applyFont="1" applyFill="1" applyBorder="1" applyAlignment="1" applyProtection="1">
      <alignment horizontal="center" vertical="center" wrapText="1"/>
    </xf>
    <xf numFmtId="0" fontId="6" fillId="11" borderId="122" xfId="0" applyFont="1" applyFill="1" applyBorder="1" applyAlignment="1" applyProtection="1">
      <alignment horizontal="center" vertical="center" wrapText="1"/>
    </xf>
    <xf numFmtId="0" fontId="6" fillId="11" borderId="123" xfId="0" applyFont="1" applyFill="1" applyBorder="1" applyAlignment="1" applyProtection="1">
      <alignment horizontal="center" vertical="center" wrapText="1"/>
    </xf>
    <xf numFmtId="0" fontId="6" fillId="11" borderId="124" xfId="0" applyFont="1" applyFill="1" applyBorder="1" applyAlignment="1" applyProtection="1">
      <alignment horizontal="center" vertical="center" wrapText="1"/>
    </xf>
    <xf numFmtId="43" fontId="5" fillId="0" borderId="15" xfId="0" applyNumberFormat="1" applyFont="1" applyFill="1" applyBorder="1" applyAlignment="1" applyProtection="1">
      <alignment horizontal="center"/>
    </xf>
    <xf numFmtId="0" fontId="5" fillId="0" borderId="16" xfId="0" applyFont="1" applyFill="1" applyBorder="1" applyAlignment="1" applyProtection="1">
      <alignment horizontal="center"/>
    </xf>
    <xf numFmtId="0" fontId="5" fillId="2" borderId="22" xfId="0" applyFont="1" applyFill="1" applyBorder="1" applyAlignment="1" applyProtection="1">
      <alignment horizontal="center" vertical="center"/>
    </xf>
    <xf numFmtId="0" fontId="5" fillId="2" borderId="33" xfId="0" applyFont="1" applyFill="1" applyBorder="1" applyAlignment="1" applyProtection="1">
      <alignment horizontal="center" vertical="center"/>
    </xf>
    <xf numFmtId="0" fontId="5" fillId="2" borderId="78" xfId="0" applyFont="1" applyFill="1" applyBorder="1" applyAlignment="1" applyProtection="1">
      <alignment horizontal="center" vertical="center"/>
    </xf>
    <xf numFmtId="0" fontId="5" fillId="2" borderId="79" xfId="0" applyFont="1" applyFill="1" applyBorder="1" applyAlignment="1" applyProtection="1">
      <alignment horizontal="center" vertical="center"/>
    </xf>
    <xf numFmtId="0" fontId="24" fillId="0" borderId="21" xfId="0" applyFont="1" applyFill="1" applyBorder="1" applyAlignment="1" applyProtection="1">
      <alignment horizontal="left" vertical="center" wrapText="1"/>
    </xf>
    <xf numFmtId="0" fontId="23" fillId="4" borderId="78" xfId="5" applyFont="1" applyFill="1" applyBorder="1" applyAlignment="1" applyProtection="1">
      <alignment horizontal="left" vertical="top" wrapText="1"/>
    </xf>
    <xf numFmtId="0" fontId="23" fillId="0" borderId="78" xfId="0" applyFont="1" applyFill="1" applyBorder="1" applyAlignment="1" applyProtection="1">
      <alignment horizontal="left" vertical="center" wrapText="1"/>
    </xf>
    <xf numFmtId="0" fontId="23" fillId="0" borderId="79" xfId="0" applyFont="1" applyFill="1" applyBorder="1" applyAlignment="1" applyProtection="1">
      <alignment horizontal="left" vertical="center" wrapText="1"/>
    </xf>
    <xf numFmtId="0" fontId="23" fillId="4" borderId="15" xfId="5" applyFont="1" applyFill="1" applyBorder="1" applyAlignment="1" applyProtection="1">
      <alignment horizontal="left" vertical="top" wrapText="1"/>
    </xf>
    <xf numFmtId="0" fontId="23" fillId="4" borderId="17" xfId="5" applyFont="1" applyFill="1" applyBorder="1" applyAlignment="1" applyProtection="1">
      <alignment horizontal="left" vertical="top" wrapText="1"/>
    </xf>
    <xf numFmtId="0" fontId="23" fillId="4" borderId="23" xfId="5" applyFont="1" applyFill="1" applyBorder="1" applyAlignment="1" applyProtection="1">
      <alignment horizontal="left" vertical="top" wrapText="1"/>
    </xf>
    <xf numFmtId="0" fontId="24" fillId="15" borderId="23" xfId="0" applyFont="1" applyFill="1" applyBorder="1" applyAlignment="1" applyProtection="1">
      <alignment vertical="center" wrapText="1"/>
    </xf>
    <xf numFmtId="0" fontId="27" fillId="6" borderId="0" xfId="5" applyFont="1" applyFill="1" applyAlignment="1" applyProtection="1">
      <alignment horizontal="left" vertical="top" wrapText="1"/>
    </xf>
    <xf numFmtId="0" fontId="24" fillId="15" borderId="78" xfId="0" applyFont="1" applyFill="1" applyBorder="1" applyAlignment="1" applyProtection="1">
      <alignment horizontal="left" vertical="center" wrapText="1"/>
    </xf>
    <xf numFmtId="0" fontId="24" fillId="15" borderId="79" xfId="0" applyFont="1" applyFill="1" applyBorder="1" applyAlignment="1" applyProtection="1">
      <alignment horizontal="left" vertical="center" wrapText="1"/>
    </xf>
    <xf numFmtId="0" fontId="24" fillId="15" borderId="10" xfId="0" applyFont="1" applyFill="1" applyBorder="1" applyAlignment="1" applyProtection="1">
      <alignment horizontal="left" vertical="center" wrapText="1"/>
    </xf>
    <xf numFmtId="0" fontId="25" fillId="6" borderId="21" xfId="5" applyFont="1" applyFill="1" applyBorder="1" applyAlignment="1" applyProtection="1">
      <alignment horizontal="left" vertical="top" wrapText="1"/>
    </xf>
    <xf numFmtId="0" fontId="23" fillId="4" borderId="78" xfId="5" applyFont="1" applyFill="1" applyBorder="1" applyAlignment="1" applyProtection="1">
      <alignment horizontal="left" vertical="center" wrapText="1"/>
    </xf>
    <xf numFmtId="0" fontId="23" fillId="4" borderId="79" xfId="5"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xf>
    <xf numFmtId="0" fontId="24" fillId="0" borderId="78" xfId="0" applyFont="1" applyFill="1" applyBorder="1" applyAlignment="1" applyProtection="1">
      <alignment horizontal="left" vertical="center" wrapText="1"/>
    </xf>
    <xf numFmtId="0" fontId="24" fillId="0" borderId="79" xfId="0" applyFont="1" applyFill="1" applyBorder="1" applyAlignment="1" applyProtection="1">
      <alignment horizontal="left" vertical="center" wrapText="1"/>
    </xf>
    <xf numFmtId="0" fontId="41" fillId="11" borderId="15" xfId="5" applyFont="1" applyFill="1" applyBorder="1" applyAlignment="1" applyProtection="1">
      <alignment horizontal="center" vertical="center" wrapText="1"/>
    </xf>
    <xf numFmtId="0" fontId="5" fillId="6" borderId="0" xfId="0" applyFont="1" applyFill="1" applyBorder="1" applyAlignment="1" applyProtection="1">
      <alignment horizontal="right" vertical="center"/>
    </xf>
    <xf numFmtId="0" fontId="29" fillId="13" borderId="15" xfId="0" applyFont="1" applyFill="1" applyBorder="1" applyAlignment="1" applyProtection="1">
      <alignment horizontal="left" vertical="center"/>
    </xf>
    <xf numFmtId="0" fontId="29" fillId="13" borderId="16" xfId="0" applyFont="1" applyFill="1" applyBorder="1" applyAlignment="1" applyProtection="1">
      <alignment horizontal="left" vertical="center"/>
    </xf>
    <xf numFmtId="0" fontId="29" fillId="13" borderId="17" xfId="0" applyFont="1" applyFill="1" applyBorder="1" applyAlignment="1" applyProtection="1">
      <alignment horizontal="left" vertical="center"/>
    </xf>
    <xf numFmtId="0" fontId="29" fillId="0" borderId="78" xfId="0" applyFont="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79" xfId="0" applyFont="1" applyBorder="1" applyAlignment="1" applyProtection="1">
      <alignment horizontal="center" vertical="center"/>
    </xf>
    <xf numFmtId="0" fontId="29" fillId="6" borderId="24" xfId="0" applyFont="1" applyFill="1" applyBorder="1" applyAlignment="1" applyProtection="1">
      <alignment vertical="center"/>
    </xf>
    <xf numFmtId="0" fontId="29" fillId="6" borderId="74" xfId="0" applyFont="1" applyFill="1" applyBorder="1" applyAlignment="1" applyProtection="1">
      <alignment vertical="center"/>
    </xf>
    <xf numFmtId="0" fontId="3" fillId="6" borderId="96" xfId="0" applyFont="1" applyFill="1" applyBorder="1" applyAlignment="1" applyProtection="1">
      <alignment vertical="center"/>
    </xf>
    <xf numFmtId="0" fontId="3" fillId="6" borderId="97" xfId="0" applyFont="1" applyFill="1" applyBorder="1" applyAlignment="1" applyProtection="1">
      <alignment vertical="center"/>
    </xf>
    <xf numFmtId="0" fontId="3" fillId="6" borderId="99" xfId="0" applyFont="1" applyFill="1" applyBorder="1" applyAlignment="1" applyProtection="1">
      <alignment vertical="center"/>
    </xf>
    <xf numFmtId="0" fontId="3" fillId="6" borderId="23" xfId="0" applyFont="1" applyFill="1" applyBorder="1" applyAlignment="1" applyProtection="1">
      <alignment vertical="center"/>
    </xf>
    <xf numFmtId="0" fontId="3" fillId="6" borderId="101" xfId="0" applyFont="1" applyFill="1" applyBorder="1" applyAlignment="1" applyProtection="1">
      <alignment vertical="center"/>
    </xf>
    <xf numFmtId="0" fontId="3" fillId="6" borderId="14" xfId="0" applyFont="1" applyFill="1" applyBorder="1" applyAlignment="1" applyProtection="1">
      <alignment vertical="center"/>
    </xf>
    <xf numFmtId="0" fontId="3" fillId="6" borderId="24" xfId="0" applyFont="1" applyFill="1" applyBorder="1" applyAlignment="1" applyProtection="1">
      <alignment vertical="center"/>
    </xf>
    <xf numFmtId="0" fontId="3" fillId="6" borderId="74" xfId="0" applyFont="1" applyFill="1" applyBorder="1" applyAlignment="1" applyProtection="1">
      <alignment vertical="center"/>
    </xf>
    <xf numFmtId="0" fontId="5" fillId="12" borderId="15" xfId="0" applyFont="1" applyFill="1" applyBorder="1" applyAlignment="1" applyProtection="1">
      <alignment horizontal="left" vertical="center"/>
    </xf>
    <xf numFmtId="0" fontId="5" fillId="12" borderId="16" xfId="0" applyFont="1" applyFill="1" applyBorder="1" applyAlignment="1" applyProtection="1">
      <alignment horizontal="left" vertical="center"/>
    </xf>
    <xf numFmtId="0" fontId="5" fillId="12" borderId="17" xfId="0" applyFont="1" applyFill="1" applyBorder="1" applyAlignment="1" applyProtection="1">
      <alignment horizontal="left" vertical="center"/>
    </xf>
    <xf numFmtId="0" fontId="38" fillId="9" borderId="23" xfId="6" applyFont="1" applyFill="1" applyBorder="1" applyAlignment="1" applyProtection="1">
      <alignment horizontal="center" vertical="center" wrapText="1" readingOrder="1"/>
    </xf>
    <xf numFmtId="43" fontId="38" fillId="17" borderId="23" xfId="6" applyNumberFormat="1" applyFont="1" applyFill="1" applyBorder="1" applyAlignment="1" applyProtection="1">
      <alignment horizontal="center" vertical="center" wrapText="1" readingOrder="1"/>
    </xf>
    <xf numFmtId="0" fontId="38" fillId="17" borderId="23" xfId="6" applyFont="1" applyFill="1" applyBorder="1" applyAlignment="1" applyProtection="1">
      <alignment horizontal="center" vertical="center" wrapText="1" readingOrder="1"/>
    </xf>
    <xf numFmtId="0" fontId="36" fillId="0" borderId="23" xfId="6" applyFont="1" applyBorder="1" applyAlignment="1" applyProtection="1">
      <alignment horizontal="center" vertical="center" wrapText="1" readingOrder="1"/>
    </xf>
    <xf numFmtId="0" fontId="37" fillId="19" borderId="23" xfId="6" applyFont="1" applyFill="1" applyBorder="1" applyAlignment="1" applyProtection="1">
      <alignment horizontal="center" vertical="center" wrapText="1" readingOrder="1"/>
    </xf>
    <xf numFmtId="0" fontId="7" fillId="18" borderId="23" xfId="6" applyFont="1" applyFill="1" applyBorder="1" applyAlignment="1" applyProtection="1">
      <alignment horizontal="center" vertical="center" wrapText="1" readingOrder="1"/>
    </xf>
    <xf numFmtId="0" fontId="36" fillId="17" borderId="23" xfId="6" applyFont="1" applyFill="1" applyBorder="1" applyAlignment="1" applyProtection="1">
      <alignment horizontal="center" vertical="center" wrapText="1" readingOrder="1"/>
    </xf>
    <xf numFmtId="0" fontId="41" fillId="11" borderId="16" xfId="5" applyFont="1" applyFill="1" applyBorder="1" applyAlignment="1" applyProtection="1">
      <alignment horizontal="center" vertical="center" wrapText="1"/>
    </xf>
    <xf numFmtId="0" fontId="23" fillId="4" borderId="16" xfId="5" applyFont="1" applyFill="1" applyBorder="1" applyAlignment="1" applyProtection="1">
      <alignment horizontal="left" vertical="top" wrapText="1"/>
    </xf>
    <xf numFmtId="0" fontId="26" fillId="0" borderId="15"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15" borderId="15" xfId="0" applyFont="1" applyFill="1" applyBorder="1" applyAlignment="1" applyProtection="1">
      <alignment horizontal="left" vertical="center" wrapText="1"/>
    </xf>
    <xf numFmtId="0" fontId="26" fillId="15" borderId="17" xfId="0" applyFont="1" applyFill="1" applyBorder="1" applyAlignment="1" applyProtection="1">
      <alignment horizontal="left" vertical="center" wrapText="1"/>
    </xf>
    <xf numFmtId="0" fontId="23" fillId="14" borderId="15" xfId="0" applyFont="1" applyFill="1" applyBorder="1" applyAlignment="1" applyProtection="1">
      <alignment horizontal="left" vertical="center" wrapText="1"/>
    </xf>
    <xf numFmtId="0" fontId="23" fillId="14" borderId="17" xfId="0" applyFont="1" applyFill="1" applyBorder="1" applyAlignment="1" applyProtection="1">
      <alignment horizontal="left" vertical="center" wrapText="1"/>
    </xf>
    <xf numFmtId="0" fontId="24" fillId="4" borderId="20" xfId="5" quotePrefix="1" applyFont="1" applyFill="1" applyBorder="1" applyAlignment="1" applyProtection="1">
      <alignment horizontal="left" vertical="top" wrapText="1"/>
    </xf>
    <xf numFmtId="0" fontId="24" fillId="4" borderId="22" xfId="5" quotePrefix="1" applyFont="1" applyFill="1" applyBorder="1" applyAlignment="1" applyProtection="1">
      <alignment horizontal="left" vertical="top" wrapText="1"/>
    </xf>
    <xf numFmtId="0" fontId="24" fillId="4" borderId="54" xfId="5" applyFont="1" applyFill="1" applyBorder="1" applyAlignment="1" applyProtection="1">
      <alignment horizontal="left" vertical="top" wrapText="1"/>
    </xf>
    <xf numFmtId="0" fontId="24" fillId="4" borderId="33" xfId="5" applyFont="1" applyFill="1" applyBorder="1" applyAlignment="1" applyProtection="1">
      <alignment horizontal="left" vertical="top" wrapText="1"/>
    </xf>
    <xf numFmtId="0" fontId="24" fillId="4" borderId="15" xfId="5" applyFont="1" applyFill="1" applyBorder="1" applyAlignment="1" applyProtection="1">
      <alignment horizontal="left" vertical="top" wrapText="1"/>
    </xf>
    <xf numFmtId="0" fontId="24" fillId="4" borderId="17" xfId="5" applyFont="1" applyFill="1" applyBorder="1" applyAlignment="1" applyProtection="1">
      <alignment horizontal="left" vertical="top" wrapText="1"/>
    </xf>
    <xf numFmtId="0" fontId="42" fillId="11" borderId="131" xfId="5" applyFont="1" applyFill="1" applyBorder="1" applyAlignment="1" applyProtection="1">
      <alignment horizontal="center" vertical="center" wrapText="1"/>
    </xf>
    <xf numFmtId="0" fontId="24" fillId="0" borderId="23" xfId="0" applyFont="1" applyBorder="1" applyAlignment="1" applyProtection="1">
      <alignment horizontal="left" vertical="center" wrapText="1"/>
    </xf>
    <xf numFmtId="0" fontId="26" fillId="15" borderId="78" xfId="0" applyFont="1" applyFill="1" applyBorder="1" applyAlignment="1" applyProtection="1">
      <alignment horizontal="left" vertical="center" wrapText="1"/>
    </xf>
    <xf numFmtId="0" fontId="26" fillId="15" borderId="10" xfId="0" applyFont="1" applyFill="1" applyBorder="1" applyAlignment="1" applyProtection="1">
      <alignment horizontal="left" vertical="center" wrapText="1"/>
    </xf>
    <xf numFmtId="0" fontId="26" fillId="15" borderId="79" xfId="0" applyFont="1" applyFill="1" applyBorder="1" applyAlignment="1" applyProtection="1">
      <alignment horizontal="left" vertical="center" wrapText="1"/>
    </xf>
    <xf numFmtId="0" fontId="26" fillId="15" borderId="63" xfId="0" applyFont="1" applyFill="1" applyBorder="1" applyAlignment="1" applyProtection="1">
      <alignment vertical="center" wrapText="1"/>
    </xf>
    <xf numFmtId="0" fontId="26" fillId="15" borderId="55" xfId="0" applyFont="1" applyFill="1" applyBorder="1" applyAlignment="1" applyProtection="1">
      <alignment vertical="center" wrapText="1"/>
    </xf>
    <xf numFmtId="0" fontId="26" fillId="15" borderId="56" xfId="0" applyFont="1" applyFill="1" applyBorder="1" applyAlignment="1" applyProtection="1">
      <alignment vertical="center" wrapText="1"/>
    </xf>
    <xf numFmtId="0" fontId="26" fillId="15" borderId="132" xfId="0" applyFont="1" applyFill="1" applyBorder="1" applyAlignment="1" applyProtection="1">
      <alignment horizontal="left" vertical="center" wrapText="1"/>
    </xf>
    <xf numFmtId="0" fontId="26" fillId="15" borderId="133" xfId="0" applyFont="1" applyFill="1" applyBorder="1" applyAlignment="1" applyProtection="1">
      <alignment horizontal="left" vertical="center" wrapText="1"/>
    </xf>
    <xf numFmtId="0" fontId="26" fillId="15" borderId="82" xfId="0" applyFont="1" applyFill="1" applyBorder="1" applyAlignment="1" applyProtection="1">
      <alignment horizontal="left" vertical="center" wrapText="1"/>
    </xf>
    <xf numFmtId="0" fontId="26" fillId="15" borderId="83" xfId="0" applyFont="1" applyFill="1" applyBorder="1" applyAlignment="1" applyProtection="1">
      <alignment horizontal="left" vertical="center" wrapText="1"/>
    </xf>
    <xf numFmtId="0" fontId="26" fillId="15" borderId="84" xfId="0" applyFont="1" applyFill="1" applyBorder="1" applyAlignment="1" applyProtection="1">
      <alignment horizontal="left" vertical="center" wrapText="1"/>
    </xf>
    <xf numFmtId="0" fontId="26" fillId="15" borderId="85" xfId="0" applyFont="1" applyFill="1" applyBorder="1" applyAlignment="1" applyProtection="1">
      <alignment horizontal="left" vertical="center" wrapText="1"/>
    </xf>
    <xf numFmtId="0" fontId="24" fillId="0" borderId="132" xfId="0" applyFont="1" applyFill="1" applyBorder="1" applyAlignment="1" applyProtection="1">
      <alignment horizontal="left" vertical="center" wrapText="1"/>
    </xf>
    <xf numFmtId="0" fontId="24" fillId="0" borderId="133" xfId="0" applyFont="1" applyFill="1" applyBorder="1" applyAlignment="1" applyProtection="1">
      <alignment horizontal="left" vertical="center" wrapText="1"/>
    </xf>
    <xf numFmtId="0" fontId="24" fillId="0" borderId="82" xfId="0" applyFont="1" applyFill="1" applyBorder="1" applyAlignment="1" applyProtection="1">
      <alignment horizontal="left" vertical="center" wrapText="1"/>
    </xf>
    <xf numFmtId="0" fontId="24" fillId="0" borderId="83" xfId="0" applyFont="1" applyFill="1" applyBorder="1" applyAlignment="1" applyProtection="1">
      <alignment horizontal="left" vertical="center" wrapText="1"/>
    </xf>
    <xf numFmtId="0" fontId="24" fillId="0" borderId="84" xfId="0" applyFont="1" applyFill="1" applyBorder="1" applyAlignment="1" applyProtection="1">
      <alignment horizontal="left" vertical="center" wrapText="1"/>
    </xf>
    <xf numFmtId="0" fontId="24" fillId="0" borderId="85" xfId="0" applyFont="1" applyFill="1" applyBorder="1" applyAlignment="1" applyProtection="1">
      <alignment horizontal="left" vertical="center" wrapText="1"/>
    </xf>
  </cellXfs>
  <cellStyles count="7">
    <cellStyle name="Comma" xfId="2" builtinId="3"/>
    <cellStyle name="Comma 2" xfId="4" xr:uid="{00000000-0005-0000-0000-000001000000}"/>
    <cellStyle name="Comma_Sheet1" xfId="1" xr:uid="{00000000-0005-0000-0000-000002000000}"/>
    <cellStyle name="Normal" xfId="0" builtinId="0"/>
    <cellStyle name="Normal 2" xfId="5" xr:uid="{00000000-0005-0000-0000-000004000000}"/>
    <cellStyle name="Normal 3" xfId="6" xr:uid="{B436CA75-27F1-4004-9C24-8179BE5E5CAD}"/>
    <cellStyle name="Percent" xfId="3" builtinId="5"/>
  </cellStyles>
  <dxfs count="2">
    <dxf>
      <font>
        <color theme="0"/>
      </font>
      <fill>
        <patternFill>
          <bgColor rgb="FFC00000"/>
        </patternFill>
      </fill>
    </dxf>
    <dxf>
      <font>
        <b/>
        <i val="0"/>
        <color theme="0"/>
      </font>
      <fill>
        <patternFill>
          <bgColor rgb="FFC00000"/>
        </patternFill>
      </fill>
    </dxf>
  </dxfs>
  <tableStyles count="0" defaultTableStyle="TableStyleMedium9" defaultPivotStyle="PivotStyleLight16"/>
  <colors>
    <mruColors>
      <color rgb="FFFFFFCC"/>
      <color rgb="FFCCFF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fp-my.sharepoint.com/Users/afsana.akter/Documents/Afsana/HQ/FLA/DRAFT%20CPB%20FLA%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Total FLA Budget"/>
      <sheetName val="Staff breakdown"/>
      <sheetName val="CP Budget Consolidation"/>
      <sheetName val="Sheet1"/>
    </sheetNames>
    <sheetDataSet>
      <sheetData sheetId="0"/>
      <sheetData sheetId="1"/>
      <sheetData sheetId="2">
        <row r="111">
          <cell r="B111" t="str">
            <v>Food - Variable costs, section I. ('Delivery and Distribution' costs line)</v>
          </cell>
        </row>
        <row r="112">
          <cell r="B112" t="str">
            <v>CBT/Comm.V - Variable costs, section II. ('Delivery and Distribution' costs line)</v>
          </cell>
        </row>
        <row r="113">
          <cell r="B113" t="str">
            <v>CS - Variable costs, section III. ('Delivery and Distribution' costs line)</v>
          </cell>
        </row>
        <row r="114">
          <cell r="B114" t="str">
            <v>Mngm &amp; Admin. - Fixed costs, section V.</v>
          </cell>
        </row>
        <row r="119">
          <cell r="B119" t="str">
            <v>Head Office</v>
          </cell>
        </row>
        <row r="120">
          <cell r="B120" t="str">
            <v>Field Office</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C144"/>
  <sheetViews>
    <sheetView tabSelected="1" zoomScale="90" zoomScaleNormal="90" workbookViewId="0">
      <pane xSplit="7" ySplit="13" topLeftCell="H14" activePane="bottomRight" state="frozen"/>
      <selection activeCell="C50" sqref="C50"/>
      <selection pane="topRight" activeCell="C50" sqref="C50"/>
      <selection pane="bottomLeft" activeCell="C50" sqref="C50"/>
      <selection pane="bottomRight" activeCell="C2" sqref="C2:E2"/>
    </sheetView>
  </sheetViews>
  <sheetFormatPr defaultColWidth="8.77734375" defaultRowHeight="11.4" x14ac:dyDescent="0.2"/>
  <cols>
    <col min="1" max="1" width="1.21875" style="3" customWidth="1"/>
    <col min="2" max="2" width="11.21875" style="16" customWidth="1"/>
    <col min="3" max="4" width="8.77734375" style="14"/>
    <col min="5" max="5" width="11.77734375" style="14" customWidth="1"/>
    <col min="6" max="6" width="11.21875" style="14" customWidth="1"/>
    <col min="7" max="7" width="0.77734375" style="17" customWidth="1"/>
    <col min="8" max="8" width="12.21875" style="11" customWidth="1"/>
    <col min="9" max="9" width="0.77734375" style="20" customWidth="1"/>
    <col min="10" max="10" width="12.77734375" style="11" customWidth="1"/>
    <col min="11" max="11" width="0.77734375" style="20" customWidth="1"/>
    <col min="12" max="12" width="10.77734375" style="11" customWidth="1"/>
    <col min="13" max="13" width="0.77734375" style="11" customWidth="1"/>
    <col min="14" max="14" width="10.77734375" style="3" customWidth="1"/>
    <col min="15" max="15" width="0.77734375" style="20" customWidth="1"/>
    <col min="16" max="16" width="12.77734375" style="11" hidden="1" customWidth="1"/>
    <col min="17" max="17" width="0.77734375" style="20" hidden="1" customWidth="1"/>
    <col min="18" max="18" width="10.77734375" style="11" hidden="1" customWidth="1"/>
    <col min="19" max="19" width="0.77734375" style="11" hidden="1" customWidth="1"/>
    <col min="20" max="20" width="10.77734375" style="3" hidden="1" customWidth="1"/>
    <col min="21" max="21" width="1.21875" style="12" hidden="1" customWidth="1"/>
    <col min="22" max="22" width="11.77734375" style="3" customWidth="1"/>
    <col min="23" max="23" width="2" style="12" customWidth="1"/>
    <col min="24" max="24" width="10.77734375" style="3" customWidth="1"/>
    <col min="25" max="25" width="12.77734375" style="3" customWidth="1"/>
    <col min="26" max="27" width="9.77734375" style="3" customWidth="1"/>
    <col min="28" max="107" width="8.77734375" style="3"/>
    <col min="108" max="16384" width="8.77734375" style="11"/>
  </cols>
  <sheetData>
    <row r="1" spans="1:25" ht="12" x14ac:dyDescent="0.25">
      <c r="A1" s="438"/>
      <c r="B1" s="439"/>
      <c r="C1" s="56"/>
      <c r="D1" s="56"/>
      <c r="E1" s="284"/>
      <c r="F1" s="56"/>
      <c r="G1" s="57"/>
      <c r="H1" s="58"/>
      <c r="I1" s="59"/>
      <c r="J1" s="60"/>
      <c r="K1" s="61"/>
      <c r="L1" s="60"/>
      <c r="M1" s="60"/>
      <c r="N1" s="62"/>
      <c r="O1" s="59"/>
      <c r="P1" s="60"/>
      <c r="Q1" s="61"/>
      <c r="R1" s="60"/>
      <c r="S1" s="60"/>
      <c r="T1" s="62"/>
      <c r="U1" s="62"/>
      <c r="V1" s="62"/>
      <c r="W1" s="62"/>
      <c r="X1" s="62"/>
      <c r="Y1" s="285" t="s">
        <v>296</v>
      </c>
    </row>
    <row r="2" spans="1:25" ht="12" x14ac:dyDescent="0.2">
      <c r="A2" s="55"/>
      <c r="B2" s="63" t="s">
        <v>0</v>
      </c>
      <c r="C2" s="443" t="s">
        <v>23</v>
      </c>
      <c r="D2" s="444"/>
      <c r="E2" s="445"/>
      <c r="F2" s="56"/>
      <c r="G2" s="183"/>
      <c r="H2" s="62"/>
      <c r="I2" s="62"/>
      <c r="J2" s="62"/>
      <c r="K2" s="62"/>
      <c r="L2" s="62"/>
      <c r="M2" s="62"/>
      <c r="N2" s="62"/>
      <c r="O2" s="62"/>
      <c r="P2" s="62"/>
      <c r="Q2" s="62"/>
      <c r="R2" s="62"/>
      <c r="S2" s="62"/>
      <c r="T2" s="62"/>
      <c r="U2" s="62"/>
      <c r="V2" s="62"/>
      <c r="W2" s="62"/>
      <c r="X2" s="62"/>
      <c r="Y2" s="64"/>
    </row>
    <row r="3" spans="1:25" ht="11.55" customHeight="1" x14ac:dyDescent="0.2">
      <c r="A3" s="55"/>
      <c r="B3" s="452" t="s">
        <v>99</v>
      </c>
      <c r="C3" s="271"/>
      <c r="D3" s="272" t="s">
        <v>100</v>
      </c>
      <c r="E3" s="268"/>
      <c r="F3" s="56"/>
      <c r="G3" s="183"/>
      <c r="H3" s="186"/>
      <c r="I3" s="186"/>
      <c r="J3" s="65"/>
      <c r="K3" s="65"/>
      <c r="L3" s="65"/>
      <c r="M3" s="65"/>
      <c r="N3" s="65"/>
      <c r="O3" s="238"/>
      <c r="P3" s="65"/>
      <c r="Q3" s="65"/>
      <c r="R3" s="65"/>
      <c r="S3" s="65"/>
      <c r="T3" s="65"/>
      <c r="U3" s="65"/>
      <c r="V3" s="65"/>
      <c r="W3" s="65"/>
      <c r="X3" s="65"/>
      <c r="Y3" s="65"/>
    </row>
    <row r="4" spans="1:25" ht="11.55" customHeight="1" thickBot="1" x14ac:dyDescent="0.25">
      <c r="A4" s="55"/>
      <c r="B4" s="453"/>
      <c r="C4" s="266"/>
      <c r="D4" s="273" t="s">
        <v>101</v>
      </c>
      <c r="E4" s="269"/>
      <c r="F4" s="56"/>
      <c r="G4" s="183"/>
      <c r="H4" s="186"/>
      <c r="I4" s="186"/>
      <c r="J4" s="65"/>
      <c r="K4" s="65"/>
      <c r="L4" s="65"/>
      <c r="M4" s="65"/>
      <c r="N4" s="65"/>
      <c r="O4" s="238"/>
      <c r="P4" s="65"/>
      <c r="Q4" s="65"/>
      <c r="R4" s="65"/>
      <c r="S4" s="65"/>
      <c r="T4" s="65"/>
      <c r="U4" s="65"/>
      <c r="V4" s="65"/>
      <c r="W4" s="65"/>
      <c r="X4" s="65"/>
      <c r="Y4" s="65"/>
    </row>
    <row r="5" spans="1:25" ht="11.55" customHeight="1" thickBot="1" x14ac:dyDescent="0.25">
      <c r="A5" s="55"/>
      <c r="B5" s="454"/>
      <c r="C5" s="267"/>
      <c r="D5" s="274" t="s">
        <v>102</v>
      </c>
      <c r="E5" s="270">
        <f>ROUND(DAYS360(E3,E4)/30,1)</f>
        <v>0</v>
      </c>
      <c r="F5" s="56"/>
      <c r="G5" s="66"/>
      <c r="H5" s="449" t="s">
        <v>21</v>
      </c>
      <c r="I5" s="450"/>
      <c r="J5" s="450"/>
      <c r="K5" s="450"/>
      <c r="L5" s="450"/>
      <c r="M5" s="450"/>
      <c r="N5" s="450"/>
      <c r="O5" s="450"/>
      <c r="P5" s="450"/>
      <c r="Q5" s="450"/>
      <c r="R5" s="450"/>
      <c r="S5" s="450"/>
      <c r="T5" s="450"/>
      <c r="U5" s="450"/>
      <c r="V5" s="451"/>
      <c r="W5" s="67"/>
      <c r="X5" s="65"/>
      <c r="Y5" s="55"/>
    </row>
    <row r="6" spans="1:25" ht="12.6" thickBot="1" x14ac:dyDescent="0.25">
      <c r="A6" s="68"/>
      <c r="B6" s="68"/>
      <c r="C6" s="68"/>
      <c r="D6" s="68"/>
      <c r="E6" s="68"/>
      <c r="F6" s="68"/>
      <c r="G6" s="69"/>
      <c r="H6" s="311" t="s">
        <v>26</v>
      </c>
      <c r="I6" s="70"/>
      <c r="J6" s="311" t="s">
        <v>27</v>
      </c>
      <c r="K6" s="70"/>
      <c r="L6" s="311" t="s">
        <v>28</v>
      </c>
      <c r="M6" s="69"/>
      <c r="N6" s="311" t="s">
        <v>29</v>
      </c>
      <c r="O6" s="70"/>
      <c r="P6" s="311" t="s">
        <v>83</v>
      </c>
      <c r="Q6" s="70"/>
      <c r="R6" s="311" t="s">
        <v>84</v>
      </c>
      <c r="S6" s="69"/>
      <c r="T6" s="311" t="s">
        <v>85</v>
      </c>
      <c r="U6" s="67"/>
      <c r="V6" s="197" t="s">
        <v>30</v>
      </c>
      <c r="W6" s="67"/>
      <c r="X6" s="195" t="s">
        <v>20</v>
      </c>
      <c r="Y6" s="196" t="s">
        <v>1</v>
      </c>
    </row>
    <row r="7" spans="1:25" s="3" customFormat="1" ht="9" customHeight="1" x14ac:dyDescent="0.2">
      <c r="A7" s="55"/>
      <c r="B7" s="71"/>
      <c r="C7" s="56"/>
      <c r="D7" s="56"/>
      <c r="E7" s="56"/>
      <c r="F7" s="56"/>
      <c r="G7" s="64"/>
      <c r="H7" s="64"/>
      <c r="I7" s="64"/>
      <c r="J7" s="64"/>
      <c r="K7" s="64"/>
      <c r="L7" s="64"/>
      <c r="M7" s="64"/>
      <c r="N7" s="64"/>
      <c r="O7" s="64"/>
      <c r="P7" s="64"/>
      <c r="Q7" s="64"/>
      <c r="R7" s="64"/>
      <c r="S7" s="64"/>
      <c r="T7" s="64"/>
      <c r="U7" s="64"/>
      <c r="V7" s="198"/>
      <c r="W7" s="64"/>
      <c r="X7" s="64"/>
      <c r="Y7" s="64"/>
    </row>
    <row r="8" spans="1:25" ht="12" x14ac:dyDescent="0.2">
      <c r="A8" s="55"/>
      <c r="B8" s="72" t="s">
        <v>75</v>
      </c>
      <c r="C8" s="73"/>
      <c r="D8" s="73"/>
      <c r="E8" s="73"/>
      <c r="F8" s="74"/>
      <c r="G8" s="65"/>
      <c r="H8" s="191"/>
      <c r="I8" s="75"/>
      <c r="J8" s="191"/>
      <c r="K8" s="64"/>
      <c r="L8" s="191"/>
      <c r="M8" s="64"/>
      <c r="N8" s="191"/>
      <c r="O8" s="75"/>
      <c r="P8" s="191"/>
      <c r="Q8" s="64"/>
      <c r="R8" s="191"/>
      <c r="S8" s="64"/>
      <c r="T8" s="191"/>
      <c r="U8" s="186"/>
      <c r="V8" s="201">
        <f>N8+L8+J8+H8+P8+R8+T8</f>
        <v>0</v>
      </c>
      <c r="W8" s="186"/>
      <c r="X8" s="76"/>
      <c r="Y8" s="56"/>
    </row>
    <row r="9" spans="1:25" ht="12" x14ac:dyDescent="0.2">
      <c r="A9" s="55"/>
      <c r="B9" s="72" t="s">
        <v>76</v>
      </c>
      <c r="C9" s="73"/>
      <c r="D9" s="73"/>
      <c r="E9" s="73"/>
      <c r="F9" s="74"/>
      <c r="G9" s="65"/>
      <c r="H9" s="192"/>
      <c r="I9" s="77"/>
      <c r="J9" s="192"/>
      <c r="K9" s="43"/>
      <c r="L9" s="192"/>
      <c r="M9" s="186"/>
      <c r="N9" s="192"/>
      <c r="O9" s="77"/>
      <c r="P9" s="192"/>
      <c r="Q9" s="43"/>
      <c r="R9" s="192"/>
      <c r="S9" s="238"/>
      <c r="T9" s="192"/>
      <c r="U9" s="186"/>
      <c r="V9" s="202">
        <f>N9+L9+J9+H9+P9+R9+T9</f>
        <v>0</v>
      </c>
      <c r="W9" s="186"/>
      <c r="X9" s="186"/>
      <c r="Y9" s="186"/>
    </row>
    <row r="10" spans="1:25" s="3" customFormat="1" ht="7.2" customHeight="1" x14ac:dyDescent="0.2">
      <c r="A10" s="55"/>
      <c r="B10" s="62"/>
      <c r="C10" s="78"/>
      <c r="D10" s="78"/>
      <c r="E10" s="78"/>
      <c r="F10" s="78"/>
      <c r="G10" s="65"/>
      <c r="H10" s="79"/>
      <c r="I10" s="80"/>
      <c r="J10" s="79"/>
      <c r="K10" s="43"/>
      <c r="L10" s="79"/>
      <c r="M10" s="186"/>
      <c r="N10" s="79"/>
      <c r="O10" s="80"/>
      <c r="P10" s="79"/>
      <c r="Q10" s="43"/>
      <c r="R10" s="79"/>
      <c r="S10" s="238"/>
      <c r="T10" s="79"/>
      <c r="U10" s="186"/>
      <c r="V10" s="81"/>
      <c r="W10" s="186"/>
      <c r="X10" s="186"/>
      <c r="Y10" s="186"/>
    </row>
    <row r="11" spans="1:25" s="3" customFormat="1" ht="12" x14ac:dyDescent="0.2">
      <c r="A11" s="55"/>
      <c r="B11" s="72" t="s">
        <v>95</v>
      </c>
      <c r="C11" s="73"/>
      <c r="D11" s="73"/>
      <c r="E11" s="73"/>
      <c r="F11" s="74"/>
      <c r="G11" s="65"/>
      <c r="H11" s="193"/>
      <c r="I11" s="82"/>
      <c r="J11" s="193"/>
      <c r="K11" s="43"/>
      <c r="L11" s="193"/>
      <c r="M11" s="186"/>
      <c r="N11" s="193"/>
      <c r="O11" s="82"/>
      <c r="P11" s="193"/>
      <c r="Q11" s="43"/>
      <c r="R11" s="193"/>
      <c r="S11" s="238"/>
      <c r="T11" s="193"/>
      <c r="U11" s="186"/>
      <c r="V11" s="199">
        <f>N11+L11+J11+H11+P11+R11+T11</f>
        <v>0</v>
      </c>
      <c r="W11" s="186"/>
      <c r="X11" s="186"/>
      <c r="Y11" s="186"/>
    </row>
    <row r="12" spans="1:25" ht="12" x14ac:dyDescent="0.2">
      <c r="A12" s="55"/>
      <c r="B12" s="83"/>
      <c r="C12" s="68"/>
      <c r="D12" s="68"/>
      <c r="E12" s="68"/>
      <c r="F12" s="68"/>
      <c r="G12" s="65"/>
      <c r="H12" s="76"/>
      <c r="I12" s="186"/>
      <c r="J12" s="56"/>
      <c r="K12" s="186"/>
      <c r="L12" s="56"/>
      <c r="M12" s="56"/>
      <c r="N12" s="56"/>
      <c r="O12" s="238"/>
      <c r="P12" s="56"/>
      <c r="Q12" s="238"/>
      <c r="R12" s="56"/>
      <c r="S12" s="56"/>
      <c r="T12" s="56"/>
      <c r="U12" s="186"/>
      <c r="V12" s="84"/>
      <c r="W12" s="186"/>
      <c r="X12" s="56"/>
      <c r="Y12" s="56"/>
    </row>
    <row r="13" spans="1:25" ht="12" x14ac:dyDescent="0.2">
      <c r="A13" s="190"/>
      <c r="B13" s="85"/>
      <c r="C13" s="86"/>
      <c r="D13" s="86"/>
      <c r="E13" s="86"/>
      <c r="F13" s="87" t="s">
        <v>42</v>
      </c>
      <c r="G13" s="65"/>
      <c r="H13" s="194" t="s">
        <v>10</v>
      </c>
      <c r="I13" s="70"/>
      <c r="J13" s="194" t="s">
        <v>10</v>
      </c>
      <c r="K13" s="70"/>
      <c r="L13" s="194" t="s">
        <v>10</v>
      </c>
      <c r="M13" s="69"/>
      <c r="N13" s="194" t="s">
        <v>10</v>
      </c>
      <c r="O13" s="70"/>
      <c r="P13" s="194" t="s">
        <v>10</v>
      </c>
      <c r="Q13" s="70"/>
      <c r="R13" s="194" t="s">
        <v>10</v>
      </c>
      <c r="S13" s="69"/>
      <c r="T13" s="194" t="s">
        <v>10</v>
      </c>
      <c r="U13" s="186"/>
      <c r="V13" s="200" t="s">
        <v>10</v>
      </c>
      <c r="W13" s="186"/>
      <c r="X13" s="194" t="s">
        <v>10</v>
      </c>
      <c r="Y13" s="194" t="s">
        <v>10</v>
      </c>
    </row>
    <row r="14" spans="1:25" ht="13.2" x14ac:dyDescent="0.2">
      <c r="A14" s="434"/>
      <c r="B14" s="187" t="s">
        <v>31</v>
      </c>
      <c r="C14" s="188"/>
      <c r="D14" s="188"/>
      <c r="E14" s="188"/>
      <c r="F14" s="203"/>
      <c r="G14" s="55"/>
      <c r="H14" s="92" t="s">
        <v>131</v>
      </c>
      <c r="I14" s="88"/>
      <c r="J14" s="56"/>
      <c r="K14" s="89"/>
      <c r="L14" s="56"/>
      <c r="M14" s="90"/>
      <c r="N14" s="90"/>
      <c r="O14" s="88"/>
      <c r="P14" s="56"/>
      <c r="Q14" s="89"/>
      <c r="R14" s="56"/>
      <c r="S14" s="90"/>
      <c r="T14" s="90"/>
      <c r="U14" s="43"/>
      <c r="V14" s="91"/>
      <c r="W14" s="43"/>
      <c r="X14" s="90"/>
      <c r="Y14" s="90"/>
    </row>
    <row r="15" spans="1:25" ht="11.55" customHeight="1" x14ac:dyDescent="0.2">
      <c r="A15" s="434"/>
      <c r="B15" s="186" t="s">
        <v>277</v>
      </c>
      <c r="C15" s="186"/>
      <c r="D15" s="186"/>
      <c r="E15" s="186"/>
      <c r="F15" s="412" t="s">
        <v>276</v>
      </c>
      <c r="G15" s="55"/>
      <c r="H15" s="6">
        <f>'Staff breakdown'!AA94</f>
        <v>0</v>
      </c>
      <c r="I15" s="43"/>
      <c r="J15" s="6">
        <f>'Staff breakdown'!AB94</f>
        <v>0</v>
      </c>
      <c r="K15" s="43"/>
      <c r="L15" s="6">
        <f>'Staff breakdown'!AC94</f>
        <v>0</v>
      </c>
      <c r="M15" s="90"/>
      <c r="N15" s="6">
        <f>'Staff breakdown'!AD94</f>
        <v>0</v>
      </c>
      <c r="O15" s="43"/>
      <c r="P15" s="6">
        <f>'Staff breakdown'!AE94</f>
        <v>0</v>
      </c>
      <c r="Q15" s="43"/>
      <c r="R15" s="6">
        <f>'Staff breakdown'!AF94</f>
        <v>0</v>
      </c>
      <c r="S15" s="90"/>
      <c r="T15" s="6">
        <f>'Staff breakdown'!AG94</f>
        <v>0</v>
      </c>
      <c r="U15" s="43"/>
      <c r="V15" s="168">
        <f t="shared" ref="V15:V23" si="0">N15+L15+J15+H15+P15+R15+T15</f>
        <v>0</v>
      </c>
      <c r="W15" s="43"/>
      <c r="X15" s="172">
        <f>'Staff breakdown'!AJ94</f>
        <v>0</v>
      </c>
      <c r="Y15" s="172">
        <f t="shared" ref="Y15:Y23" si="1">X15+V15</f>
        <v>0</v>
      </c>
    </row>
    <row r="16" spans="1:25" ht="11.55" customHeight="1" x14ac:dyDescent="0.2">
      <c r="A16" s="434"/>
      <c r="B16" s="410" t="s">
        <v>278</v>
      </c>
      <c r="C16" s="410"/>
      <c r="D16" s="410"/>
      <c r="E16" s="410"/>
      <c r="F16" s="412" t="s">
        <v>276</v>
      </c>
      <c r="G16" s="55"/>
      <c r="H16" s="6">
        <f>+'Staff breakdown'!AA95</f>
        <v>0</v>
      </c>
      <c r="I16" s="43"/>
      <c r="J16" s="6">
        <f>+'Staff breakdown'!AB95</f>
        <v>0</v>
      </c>
      <c r="K16" s="43"/>
      <c r="L16" s="6">
        <f>+'Staff breakdown'!AC95</f>
        <v>0</v>
      </c>
      <c r="M16" s="90"/>
      <c r="N16" s="6">
        <f>+'Staff breakdown'!AD95</f>
        <v>0</v>
      </c>
      <c r="O16" s="43"/>
      <c r="P16" s="6">
        <f>+'Staff breakdown'!AE95</f>
        <v>0</v>
      </c>
      <c r="Q16" s="43"/>
      <c r="R16" s="6">
        <f>+'Staff breakdown'!AF95</f>
        <v>0</v>
      </c>
      <c r="S16" s="90"/>
      <c r="T16" s="6">
        <f>+'Staff breakdown'!AG95</f>
        <v>0</v>
      </c>
      <c r="U16" s="43"/>
      <c r="V16" s="168">
        <f t="shared" si="0"/>
        <v>0</v>
      </c>
      <c r="W16" s="43"/>
      <c r="X16" s="172">
        <f>+'Staff breakdown'!AJ95</f>
        <v>0</v>
      </c>
      <c r="Y16" s="172">
        <f t="shared" si="1"/>
        <v>0</v>
      </c>
    </row>
    <row r="17" spans="1:25" ht="11.55" customHeight="1" x14ac:dyDescent="0.2">
      <c r="A17" s="434"/>
      <c r="B17" s="435" t="s">
        <v>279</v>
      </c>
      <c r="C17" s="435"/>
      <c r="D17" s="435"/>
      <c r="E17" s="435"/>
      <c r="F17" s="435"/>
      <c r="G17" s="55"/>
      <c r="H17" s="166"/>
      <c r="I17" s="43"/>
      <c r="J17" s="166"/>
      <c r="K17" s="43"/>
      <c r="L17" s="166"/>
      <c r="M17" s="90"/>
      <c r="N17" s="166"/>
      <c r="O17" s="43"/>
      <c r="P17" s="413"/>
      <c r="Q17" s="43"/>
      <c r="R17" s="413"/>
      <c r="S17" s="90"/>
      <c r="T17" s="413"/>
      <c r="U17" s="43"/>
      <c r="V17" s="169">
        <f t="shared" si="0"/>
        <v>0</v>
      </c>
      <c r="W17" s="43"/>
      <c r="X17" s="167"/>
      <c r="Y17" s="172">
        <f t="shared" si="1"/>
        <v>0</v>
      </c>
    </row>
    <row r="18" spans="1:25" ht="11.55" customHeight="1" x14ac:dyDescent="0.2">
      <c r="A18" s="434"/>
      <c r="B18" s="435" t="s">
        <v>283</v>
      </c>
      <c r="C18" s="435"/>
      <c r="D18" s="435"/>
      <c r="E18" s="435"/>
      <c r="F18" s="435"/>
      <c r="G18" s="55"/>
      <c r="H18" s="166"/>
      <c r="I18" s="43"/>
      <c r="J18" s="166"/>
      <c r="K18" s="43"/>
      <c r="L18" s="166"/>
      <c r="M18" s="90"/>
      <c r="N18" s="166"/>
      <c r="O18" s="43"/>
      <c r="P18" s="413"/>
      <c r="Q18" s="43"/>
      <c r="R18" s="413"/>
      <c r="S18" s="90"/>
      <c r="T18" s="413"/>
      <c r="U18" s="43"/>
      <c r="V18" s="169">
        <f t="shared" si="0"/>
        <v>0</v>
      </c>
      <c r="W18" s="43"/>
      <c r="X18" s="166"/>
      <c r="Y18" s="172">
        <f t="shared" si="1"/>
        <v>0</v>
      </c>
    </row>
    <row r="19" spans="1:25" x14ac:dyDescent="0.2">
      <c r="A19" s="434"/>
      <c r="B19" s="435" t="s">
        <v>280</v>
      </c>
      <c r="C19" s="435"/>
      <c r="D19" s="435"/>
      <c r="E19" s="435"/>
      <c r="F19" s="435"/>
      <c r="G19" s="55"/>
      <c r="H19" s="167"/>
      <c r="I19" s="43"/>
      <c r="J19" s="167"/>
      <c r="K19" s="43"/>
      <c r="L19" s="167"/>
      <c r="M19" s="90"/>
      <c r="N19" s="167"/>
      <c r="O19" s="43"/>
      <c r="P19" s="414"/>
      <c r="Q19" s="43"/>
      <c r="R19" s="414"/>
      <c r="S19" s="90"/>
      <c r="T19" s="414"/>
      <c r="U19" s="43"/>
      <c r="V19" s="169">
        <f t="shared" si="0"/>
        <v>0</v>
      </c>
      <c r="W19" s="43"/>
      <c r="X19" s="166"/>
      <c r="Y19" s="172">
        <f t="shared" si="1"/>
        <v>0</v>
      </c>
    </row>
    <row r="20" spans="1:25" x14ac:dyDescent="0.2">
      <c r="A20" s="434"/>
      <c r="B20" s="435" t="s">
        <v>281</v>
      </c>
      <c r="C20" s="435"/>
      <c r="D20" s="435"/>
      <c r="E20" s="435"/>
      <c r="F20" s="435"/>
      <c r="G20" s="55"/>
      <c r="H20" s="167"/>
      <c r="I20" s="43"/>
      <c r="J20" s="167"/>
      <c r="K20" s="43"/>
      <c r="L20" s="167"/>
      <c r="M20" s="90"/>
      <c r="N20" s="167"/>
      <c r="O20" s="43"/>
      <c r="P20" s="414"/>
      <c r="Q20" s="43"/>
      <c r="R20" s="414"/>
      <c r="S20" s="90"/>
      <c r="T20" s="414"/>
      <c r="U20" s="43"/>
      <c r="V20" s="169">
        <f t="shared" si="0"/>
        <v>0</v>
      </c>
      <c r="W20" s="43"/>
      <c r="X20" s="166"/>
      <c r="Y20" s="172">
        <f t="shared" si="1"/>
        <v>0</v>
      </c>
    </row>
    <row r="21" spans="1:25" x14ac:dyDescent="0.2">
      <c r="A21" s="434"/>
      <c r="B21" s="435" t="s">
        <v>284</v>
      </c>
      <c r="C21" s="435"/>
      <c r="D21" s="435"/>
      <c r="E21" s="435"/>
      <c r="F21" s="435"/>
      <c r="G21" s="55"/>
      <c r="H21" s="167"/>
      <c r="I21" s="43"/>
      <c r="J21" s="167"/>
      <c r="K21" s="43"/>
      <c r="L21" s="167"/>
      <c r="M21" s="90"/>
      <c r="N21" s="167"/>
      <c r="O21" s="43"/>
      <c r="P21" s="414"/>
      <c r="Q21" s="43"/>
      <c r="R21" s="414"/>
      <c r="S21" s="90"/>
      <c r="T21" s="414"/>
      <c r="U21" s="43"/>
      <c r="V21" s="169">
        <f t="shared" si="0"/>
        <v>0</v>
      </c>
      <c r="W21" s="43"/>
      <c r="X21" s="166"/>
      <c r="Y21" s="172">
        <f t="shared" si="1"/>
        <v>0</v>
      </c>
    </row>
    <row r="22" spans="1:25" x14ac:dyDescent="0.2">
      <c r="A22" s="434"/>
      <c r="B22" s="410" t="s">
        <v>282</v>
      </c>
      <c r="C22" s="410"/>
      <c r="D22" s="410"/>
      <c r="E22" s="410"/>
      <c r="F22" s="410"/>
      <c r="G22" s="55"/>
      <c r="H22" s="167"/>
      <c r="I22" s="43"/>
      <c r="J22" s="167"/>
      <c r="K22" s="43"/>
      <c r="L22" s="167"/>
      <c r="M22" s="90"/>
      <c r="N22" s="167"/>
      <c r="O22" s="43"/>
      <c r="P22" s="414"/>
      <c r="Q22" s="43"/>
      <c r="R22" s="414"/>
      <c r="S22" s="90"/>
      <c r="T22" s="414"/>
      <c r="U22" s="43"/>
      <c r="V22" s="169">
        <f t="shared" si="0"/>
        <v>0</v>
      </c>
      <c r="W22" s="43"/>
      <c r="X22" s="166"/>
      <c r="Y22" s="172">
        <f t="shared" si="1"/>
        <v>0</v>
      </c>
    </row>
    <row r="23" spans="1:25" ht="12" thickBot="1" x14ac:dyDescent="0.25">
      <c r="A23" s="434"/>
      <c r="B23" s="435" t="s">
        <v>285</v>
      </c>
      <c r="C23" s="435"/>
      <c r="D23" s="435"/>
      <c r="E23" s="435"/>
      <c r="F23" s="435"/>
      <c r="G23" s="55"/>
      <c r="H23" s="167"/>
      <c r="I23" s="43"/>
      <c r="J23" s="167"/>
      <c r="K23" s="43"/>
      <c r="L23" s="167"/>
      <c r="M23" s="90"/>
      <c r="N23" s="167"/>
      <c r="O23" s="43"/>
      <c r="P23" s="414"/>
      <c r="Q23" s="43"/>
      <c r="R23" s="414"/>
      <c r="S23" s="90"/>
      <c r="T23" s="414"/>
      <c r="U23" s="43"/>
      <c r="V23" s="169">
        <f t="shared" si="0"/>
        <v>0</v>
      </c>
      <c r="W23" s="43"/>
      <c r="X23" s="167"/>
      <c r="Y23" s="172">
        <f t="shared" si="1"/>
        <v>0</v>
      </c>
    </row>
    <row r="24" spans="1:25" ht="12" x14ac:dyDescent="0.2">
      <c r="A24" s="434"/>
      <c r="B24" s="440" t="s">
        <v>97</v>
      </c>
      <c r="C24" s="441"/>
      <c r="D24" s="441"/>
      <c r="E24" s="441"/>
      <c r="F24" s="442"/>
      <c r="G24" s="55"/>
      <c r="H24" s="362">
        <f>SUM(H15:H23)</f>
        <v>0</v>
      </c>
      <c r="I24" s="43"/>
      <c r="J24" s="362">
        <f>SUM(J15:J23)</f>
        <v>0</v>
      </c>
      <c r="K24" s="43"/>
      <c r="L24" s="362">
        <f>SUM(L15:L23)</f>
        <v>0</v>
      </c>
      <c r="M24" s="90"/>
      <c r="N24" s="362">
        <f>SUM(N15:N23)</f>
        <v>0</v>
      </c>
      <c r="O24" s="43"/>
      <c r="P24" s="362">
        <f>SUM(P15:P23)</f>
        <v>0</v>
      </c>
      <c r="Q24" s="43"/>
      <c r="R24" s="362">
        <f>SUM(R15:R23)</f>
        <v>0</v>
      </c>
      <c r="S24" s="90"/>
      <c r="T24" s="362">
        <f>SUM(T15:T23)</f>
        <v>0</v>
      </c>
      <c r="U24" s="43"/>
      <c r="V24" s="363">
        <f>SUM(V15:V23)</f>
        <v>0</v>
      </c>
      <c r="W24" s="43"/>
      <c r="X24" s="362">
        <f>SUM(X15:X23)</f>
        <v>0</v>
      </c>
      <c r="Y24" s="362">
        <f>SUM(Y15:Y23)</f>
        <v>0</v>
      </c>
    </row>
    <row r="25" spans="1:25" ht="12" thickBot="1" x14ac:dyDescent="0.25">
      <c r="A25" s="434"/>
      <c r="B25" s="446" t="s">
        <v>184</v>
      </c>
      <c r="C25" s="447"/>
      <c r="D25" s="447"/>
      <c r="E25" s="447"/>
      <c r="F25" s="448"/>
      <c r="G25" s="55"/>
      <c r="H25" s="366">
        <f>IFERROR((H15+H17+H19+H20+H22)/H9,0)</f>
        <v>0</v>
      </c>
      <c r="I25" s="51"/>
      <c r="J25" s="366">
        <f>IFERROR((J15+J17+J19+J20+J22)/J9,0)</f>
        <v>0</v>
      </c>
      <c r="K25" s="367"/>
      <c r="L25" s="366">
        <f>IFERROR((L15+L17+L19+L20+L22)/L9,0)</f>
        <v>0</v>
      </c>
      <c r="M25" s="368"/>
      <c r="N25" s="366">
        <f>IFERROR((N15+N17+N19+N20+N22)/N9,0)</f>
        <v>0</v>
      </c>
      <c r="O25" s="367"/>
      <c r="P25" s="366">
        <f>IFERROR((P15+P17+P19+P20+P22)/P9,0)</f>
        <v>0</v>
      </c>
      <c r="Q25" s="367"/>
      <c r="R25" s="366">
        <f>IFERROR((R15+R17+R19+R20+R22)/R9,0)</f>
        <v>0</v>
      </c>
      <c r="S25" s="368"/>
      <c r="T25" s="366">
        <f>IFERROR((T15+T17+T19+T20+T22)/T9,0)</f>
        <v>0</v>
      </c>
      <c r="U25" s="43"/>
      <c r="V25" s="364"/>
      <c r="W25" s="43"/>
      <c r="X25" s="365"/>
      <c r="Y25" s="365"/>
    </row>
    <row r="26" spans="1:25" ht="12" x14ac:dyDescent="0.2">
      <c r="A26" s="434"/>
      <c r="B26" s="189"/>
      <c r="C26" s="189"/>
      <c r="D26" s="189"/>
      <c r="E26" s="189"/>
      <c r="F26" s="93" t="s">
        <v>110</v>
      </c>
      <c r="G26" s="55"/>
      <c r="H26" s="44">
        <f>IF(OR(H24=0,H62=0),0,H24/H62)</f>
        <v>0</v>
      </c>
      <c r="I26" s="43"/>
      <c r="J26" s="44">
        <f>IF(OR(J24=0,J62=0),0,J24/J62)</f>
        <v>0</v>
      </c>
      <c r="K26" s="43"/>
      <c r="L26" s="44">
        <f>IF(OR(L24=0,L62=0),0,L24/L62)</f>
        <v>0</v>
      </c>
      <c r="M26" s="90"/>
      <c r="N26" s="44">
        <f>IF(OR(N24=0,N62=0),0,N24/N62)</f>
        <v>0</v>
      </c>
      <c r="O26" s="43"/>
      <c r="P26" s="44">
        <f>IF(OR(P24=0,P62=0),0,P24/P62)</f>
        <v>0</v>
      </c>
      <c r="Q26" s="43"/>
      <c r="R26" s="44">
        <f>IF(OR(R24=0,R62=0),0,R24/R62)</f>
        <v>0</v>
      </c>
      <c r="S26" s="90"/>
      <c r="T26" s="44">
        <f>IF(OR(T24=0,T62=0),0,T24/T62)</f>
        <v>0</v>
      </c>
      <c r="U26" s="43"/>
      <c r="V26" s="47">
        <f>IF(OR(V24=0,V62=0),0,V24/V62)</f>
        <v>0</v>
      </c>
      <c r="W26" s="43"/>
      <c r="X26" s="43"/>
      <c r="Y26" s="43"/>
    </row>
    <row r="27" spans="1:25" ht="12" x14ac:dyDescent="0.2">
      <c r="A27" s="434"/>
      <c r="B27" s="432"/>
      <c r="C27" s="432"/>
      <c r="D27" s="432"/>
      <c r="E27" s="432"/>
      <c r="F27" s="432"/>
      <c r="G27" s="55"/>
      <c r="H27" s="235"/>
      <c r="I27" s="236"/>
      <c r="J27" s="236"/>
      <c r="K27" s="236"/>
      <c r="L27" s="236"/>
      <c r="M27" s="236"/>
      <c r="N27" s="237"/>
      <c r="O27" s="236"/>
      <c r="P27" s="236"/>
      <c r="Q27" s="236"/>
      <c r="R27" s="236"/>
      <c r="S27" s="236"/>
      <c r="T27" s="237"/>
      <c r="U27" s="43"/>
      <c r="V27" s="91"/>
      <c r="W27" s="43"/>
      <c r="X27" s="90"/>
      <c r="Y27" s="90"/>
    </row>
    <row r="28" spans="1:25" ht="12" x14ac:dyDescent="0.2">
      <c r="A28" s="434"/>
      <c r="B28" s="189"/>
      <c r="C28" s="189"/>
      <c r="D28" s="189"/>
      <c r="E28" s="189"/>
      <c r="F28" s="189"/>
      <c r="G28" s="55"/>
      <c r="H28" s="43"/>
      <c r="I28" s="43"/>
      <c r="J28" s="43"/>
      <c r="K28" s="43"/>
      <c r="L28" s="43"/>
      <c r="M28" s="43"/>
      <c r="N28" s="43"/>
      <c r="O28" s="43"/>
      <c r="P28" s="43"/>
      <c r="Q28" s="43"/>
      <c r="R28" s="43"/>
      <c r="S28" s="43"/>
      <c r="T28" s="43"/>
      <c r="U28" s="43"/>
      <c r="V28" s="91"/>
      <c r="W28" s="43"/>
      <c r="X28" s="90"/>
      <c r="Y28" s="90"/>
    </row>
    <row r="29" spans="1:25" ht="12" customHeight="1" x14ac:dyDescent="0.2">
      <c r="A29" s="434"/>
      <c r="B29" s="187" t="s">
        <v>96</v>
      </c>
      <c r="C29" s="188"/>
      <c r="D29" s="188"/>
      <c r="E29" s="188"/>
      <c r="F29" s="203"/>
      <c r="G29" s="55"/>
      <c r="H29" s="92" t="s">
        <v>132</v>
      </c>
      <c r="I29" s="88"/>
      <c r="J29" s="56"/>
      <c r="K29" s="89"/>
      <c r="L29" s="56"/>
      <c r="M29" s="90"/>
      <c r="N29" s="90"/>
      <c r="O29" s="88"/>
      <c r="P29" s="56"/>
      <c r="Q29" s="89"/>
      <c r="R29" s="56"/>
      <c r="S29" s="90"/>
      <c r="T29" s="90"/>
      <c r="U29" s="43"/>
      <c r="V29" s="91"/>
      <c r="W29" s="43"/>
      <c r="X29" s="90"/>
      <c r="Y29" s="90"/>
    </row>
    <row r="30" spans="1:25" ht="11.55" customHeight="1" x14ac:dyDescent="0.2">
      <c r="A30" s="434"/>
      <c r="B30" s="186" t="s">
        <v>32</v>
      </c>
      <c r="C30" s="186"/>
      <c r="D30" s="186"/>
      <c r="E30" s="186"/>
      <c r="F30" s="205" t="s">
        <v>79</v>
      </c>
      <c r="G30" s="55"/>
      <c r="H30" s="6">
        <f>'Staff breakdown'!AA96</f>
        <v>0</v>
      </c>
      <c r="I30" s="43"/>
      <c r="J30" s="6">
        <f>'Staff breakdown'!AB96</f>
        <v>0</v>
      </c>
      <c r="K30" s="43"/>
      <c r="L30" s="6">
        <f>'Staff breakdown'!AC96</f>
        <v>0</v>
      </c>
      <c r="M30" s="90"/>
      <c r="N30" s="6">
        <f>'Staff breakdown'!AD96</f>
        <v>0</v>
      </c>
      <c r="O30" s="43"/>
      <c r="P30" s="6">
        <f>'Staff breakdown'!AE96</f>
        <v>0</v>
      </c>
      <c r="Q30" s="43"/>
      <c r="R30" s="6">
        <f>'Staff breakdown'!AF96</f>
        <v>0</v>
      </c>
      <c r="S30" s="90"/>
      <c r="T30" s="6">
        <f>'Staff breakdown'!AG96</f>
        <v>0</v>
      </c>
      <c r="U30" s="43"/>
      <c r="V30" s="168">
        <f t="shared" ref="V30:V32" si="2">N30+L30+J30+H30+P30+R30+T30</f>
        <v>0</v>
      </c>
      <c r="W30" s="43"/>
      <c r="X30" s="6">
        <f>'Staff breakdown'!AJ96</f>
        <v>0</v>
      </c>
      <c r="Y30" s="171">
        <f>X30+V30</f>
        <v>0</v>
      </c>
    </row>
    <row r="31" spans="1:25" ht="11.55" customHeight="1" x14ac:dyDescent="0.2">
      <c r="A31" s="434"/>
      <c r="B31" s="435" t="s">
        <v>33</v>
      </c>
      <c r="C31" s="435"/>
      <c r="D31" s="435"/>
      <c r="E31" s="435"/>
      <c r="F31" s="435"/>
      <c r="G31" s="55"/>
      <c r="H31" s="166"/>
      <c r="I31" s="43"/>
      <c r="J31" s="166"/>
      <c r="K31" s="43"/>
      <c r="L31" s="166"/>
      <c r="M31" s="90"/>
      <c r="N31" s="166"/>
      <c r="O31" s="43"/>
      <c r="P31" s="166"/>
      <c r="Q31" s="43"/>
      <c r="R31" s="166"/>
      <c r="S31" s="90"/>
      <c r="T31" s="166"/>
      <c r="U31" s="43"/>
      <c r="V31" s="169">
        <f t="shared" si="2"/>
        <v>0</v>
      </c>
      <c r="W31" s="43"/>
      <c r="X31" s="166"/>
      <c r="Y31" s="172">
        <f>X31+V31</f>
        <v>0</v>
      </c>
    </row>
    <row r="32" spans="1:25" ht="12" thickBot="1" x14ac:dyDescent="0.25">
      <c r="A32" s="434"/>
      <c r="B32" s="435" t="s">
        <v>128</v>
      </c>
      <c r="C32" s="435"/>
      <c r="D32" s="435"/>
      <c r="E32" s="435"/>
      <c r="F32" s="435"/>
      <c r="G32" s="55"/>
      <c r="H32" s="167"/>
      <c r="I32" s="43"/>
      <c r="J32" s="167"/>
      <c r="K32" s="43"/>
      <c r="L32" s="167"/>
      <c r="M32" s="90"/>
      <c r="N32" s="167"/>
      <c r="O32" s="43"/>
      <c r="P32" s="167"/>
      <c r="Q32" s="43"/>
      <c r="R32" s="167"/>
      <c r="S32" s="90"/>
      <c r="T32" s="167"/>
      <c r="U32" s="43"/>
      <c r="V32" s="170">
        <f t="shared" si="2"/>
        <v>0</v>
      </c>
      <c r="W32" s="43"/>
      <c r="X32" s="166"/>
      <c r="Y32" s="172">
        <f>X32+V32</f>
        <v>0</v>
      </c>
    </row>
    <row r="33" spans="1:25" ht="12.6" thickBot="1" x14ac:dyDescent="0.25">
      <c r="A33" s="434"/>
      <c r="B33" s="429" t="s">
        <v>98</v>
      </c>
      <c r="C33" s="430"/>
      <c r="D33" s="430"/>
      <c r="E33" s="430"/>
      <c r="F33" s="431"/>
      <c r="G33" s="55"/>
      <c r="H33" s="38">
        <f>SUM(H30:H32)</f>
        <v>0</v>
      </c>
      <c r="I33" s="43"/>
      <c r="J33" s="38">
        <f>SUM(J30:J32)</f>
        <v>0</v>
      </c>
      <c r="K33" s="43"/>
      <c r="L33" s="38">
        <f>SUM(L30:L32)</f>
        <v>0</v>
      </c>
      <c r="M33" s="90"/>
      <c r="N33" s="38">
        <f>SUM(N30:N32)</f>
        <v>0</v>
      </c>
      <c r="O33" s="43"/>
      <c r="P33" s="38">
        <f>SUM(P30:P32)</f>
        <v>0</v>
      </c>
      <c r="Q33" s="43"/>
      <c r="R33" s="38">
        <f>SUM(R30:R32)</f>
        <v>0</v>
      </c>
      <c r="S33" s="90"/>
      <c r="T33" s="38">
        <f>SUM(T30:T32)</f>
        <v>0</v>
      </c>
      <c r="U33" s="43"/>
      <c r="V33" s="46">
        <f>SUM(V30:V32)</f>
        <v>0</v>
      </c>
      <c r="W33" s="43"/>
      <c r="X33" s="38">
        <f>SUM(X30:X32)</f>
        <v>0</v>
      </c>
      <c r="Y33" s="38">
        <f>SUM(Y30:Y32)</f>
        <v>0</v>
      </c>
    </row>
    <row r="34" spans="1:25" ht="12" x14ac:dyDescent="0.2">
      <c r="A34" s="434"/>
      <c r="B34" s="189"/>
      <c r="C34" s="189"/>
      <c r="D34" s="189"/>
      <c r="E34" s="189"/>
      <c r="F34" s="93" t="s">
        <v>111</v>
      </c>
      <c r="G34" s="55"/>
      <c r="H34" s="44">
        <f>IF(OR(H33=0,H62=0),0,H33/H62)</f>
        <v>0</v>
      </c>
      <c r="I34" s="43"/>
      <c r="J34" s="44">
        <f>IF(OR(J33=0,J62=0),0,J33/J62)</f>
        <v>0</v>
      </c>
      <c r="K34" s="43"/>
      <c r="L34" s="44">
        <f>IF(OR(L33=0,L62=0),0,L33/L62)</f>
        <v>0</v>
      </c>
      <c r="M34" s="90"/>
      <c r="N34" s="44">
        <f>IF(OR(N33=0,N62=0),0,N33/N62)</f>
        <v>0</v>
      </c>
      <c r="O34" s="43"/>
      <c r="P34" s="44">
        <f>IF(OR(P33=0,P62=0),0,P33/P62)</f>
        <v>0</v>
      </c>
      <c r="Q34" s="43"/>
      <c r="R34" s="44">
        <f>IF(OR(R33=0,R62=0),0,R33/R62)</f>
        <v>0</v>
      </c>
      <c r="S34" s="90"/>
      <c r="T34" s="44">
        <f>IF(OR(T33=0,T62=0),0,T33/T62)</f>
        <v>0</v>
      </c>
      <c r="U34" s="43"/>
      <c r="V34" s="47">
        <f>IF(OR(V33=0,V62=0),0,V33/V62)</f>
        <v>0</v>
      </c>
      <c r="W34" s="43"/>
      <c r="X34" s="43"/>
      <c r="Y34" s="43"/>
    </row>
    <row r="35" spans="1:25" ht="12" x14ac:dyDescent="0.2">
      <c r="A35" s="434"/>
      <c r="B35" s="432"/>
      <c r="C35" s="432"/>
      <c r="D35" s="432"/>
      <c r="E35" s="432"/>
      <c r="F35" s="432"/>
      <c r="G35" s="55"/>
      <c r="H35" s="94"/>
      <c r="I35" s="95"/>
      <c r="J35" s="95"/>
      <c r="K35" s="95"/>
      <c r="L35" s="95"/>
      <c r="M35" s="95"/>
      <c r="N35" s="96"/>
      <c r="O35" s="95"/>
      <c r="P35" s="95"/>
      <c r="Q35" s="95"/>
      <c r="R35" s="95"/>
      <c r="S35" s="95"/>
      <c r="T35" s="96"/>
      <c r="U35" s="43"/>
      <c r="V35" s="91"/>
      <c r="W35" s="43"/>
      <c r="X35" s="90"/>
      <c r="Y35" s="90"/>
    </row>
    <row r="36" spans="1:25" s="3" customFormat="1" ht="13.2" customHeight="1" x14ac:dyDescent="0.2">
      <c r="A36" s="434"/>
      <c r="B36" s="189"/>
      <c r="C36" s="189"/>
      <c r="D36" s="189"/>
      <c r="E36" s="189"/>
      <c r="F36" s="189"/>
      <c r="G36" s="55"/>
      <c r="H36" s="43"/>
      <c r="I36" s="43"/>
      <c r="J36" s="43"/>
      <c r="K36" s="43"/>
      <c r="L36" s="43"/>
      <c r="M36" s="43"/>
      <c r="N36" s="43"/>
      <c r="O36" s="43"/>
      <c r="P36" s="43"/>
      <c r="Q36" s="43"/>
      <c r="R36" s="43"/>
      <c r="S36" s="43"/>
      <c r="T36" s="43"/>
      <c r="U36" s="43"/>
      <c r="V36" s="91"/>
      <c r="W36" s="43"/>
      <c r="X36" s="90"/>
      <c r="Y36" s="90"/>
    </row>
    <row r="37" spans="1:25" ht="13.95" customHeight="1" x14ac:dyDescent="0.2">
      <c r="A37" s="434"/>
      <c r="B37" s="187" t="s">
        <v>116</v>
      </c>
      <c r="C37" s="188"/>
      <c r="D37" s="188"/>
      <c r="E37" s="188"/>
      <c r="F37" s="203"/>
      <c r="G37" s="55"/>
      <c r="H37" s="92" t="s">
        <v>133</v>
      </c>
      <c r="I37" s="88"/>
      <c r="J37" s="56"/>
      <c r="K37" s="89"/>
      <c r="L37" s="56"/>
      <c r="M37" s="90"/>
      <c r="N37" s="90"/>
      <c r="O37" s="88"/>
      <c r="P37" s="56"/>
      <c r="Q37" s="89"/>
      <c r="R37" s="56"/>
      <c r="S37" s="90"/>
      <c r="T37" s="90"/>
      <c r="U37" s="43"/>
      <c r="V37" s="91"/>
      <c r="W37" s="43"/>
      <c r="X37" s="90"/>
      <c r="Y37" s="90"/>
    </row>
    <row r="38" spans="1:25" ht="11.55" customHeight="1" x14ac:dyDescent="0.2">
      <c r="A38" s="434"/>
      <c r="B38" s="186" t="s">
        <v>32</v>
      </c>
      <c r="C38" s="186"/>
      <c r="D38" s="186"/>
      <c r="E38" s="186"/>
      <c r="F38" s="205" t="s">
        <v>79</v>
      </c>
      <c r="G38" s="55"/>
      <c r="H38" s="6">
        <f>'Staff breakdown'!AA97</f>
        <v>0</v>
      </c>
      <c r="I38" s="43"/>
      <c r="J38" s="6">
        <f>'Staff breakdown'!AB97</f>
        <v>0</v>
      </c>
      <c r="K38" s="43"/>
      <c r="L38" s="6">
        <f>'Staff breakdown'!AC97</f>
        <v>0</v>
      </c>
      <c r="M38" s="90"/>
      <c r="N38" s="6">
        <f>'Staff breakdown'!AD97</f>
        <v>0</v>
      </c>
      <c r="O38" s="43"/>
      <c r="P38" s="6">
        <f>'Staff breakdown'!AE97</f>
        <v>0</v>
      </c>
      <c r="Q38" s="43"/>
      <c r="R38" s="6">
        <f>'Staff breakdown'!AF97</f>
        <v>0</v>
      </c>
      <c r="S38" s="90"/>
      <c r="T38" s="6">
        <f>'Staff breakdown'!AG97</f>
        <v>0</v>
      </c>
      <c r="U38" s="43"/>
      <c r="V38" s="168">
        <f t="shared" ref="V38:V44" si="3">N38+L38+J38+H38+P38+R38+T38</f>
        <v>0</v>
      </c>
      <c r="W38" s="43"/>
      <c r="X38" s="6">
        <f>'Staff breakdown'!AJ97</f>
        <v>0</v>
      </c>
      <c r="Y38" s="171">
        <f t="shared" ref="Y38:Y44" si="4">X38+V38</f>
        <v>0</v>
      </c>
    </row>
    <row r="39" spans="1:25" x14ac:dyDescent="0.2">
      <c r="A39" s="434"/>
      <c r="B39" s="435" t="s">
        <v>33</v>
      </c>
      <c r="C39" s="435"/>
      <c r="D39" s="435"/>
      <c r="E39" s="435"/>
      <c r="F39" s="435"/>
      <c r="G39" s="55"/>
      <c r="H39" s="166"/>
      <c r="I39" s="43"/>
      <c r="J39" s="166"/>
      <c r="K39" s="43"/>
      <c r="L39" s="166"/>
      <c r="M39" s="90"/>
      <c r="N39" s="166"/>
      <c r="O39" s="43"/>
      <c r="P39" s="166"/>
      <c r="Q39" s="43"/>
      <c r="R39" s="166"/>
      <c r="S39" s="90"/>
      <c r="T39" s="166"/>
      <c r="U39" s="43"/>
      <c r="V39" s="169">
        <f t="shared" si="3"/>
        <v>0</v>
      </c>
      <c r="W39" s="43"/>
      <c r="X39" s="166"/>
      <c r="Y39" s="172">
        <f t="shared" si="4"/>
        <v>0</v>
      </c>
    </row>
    <row r="40" spans="1:25" ht="11.55" customHeight="1" x14ac:dyDescent="0.2">
      <c r="A40" s="434"/>
      <c r="B40" s="435" t="s">
        <v>36</v>
      </c>
      <c r="C40" s="435"/>
      <c r="D40" s="435"/>
      <c r="E40" s="435"/>
      <c r="F40" s="435"/>
      <c r="G40" s="55"/>
      <c r="H40" s="167"/>
      <c r="I40" s="43"/>
      <c r="J40" s="167"/>
      <c r="K40" s="43"/>
      <c r="L40" s="167"/>
      <c r="M40" s="90"/>
      <c r="N40" s="167"/>
      <c r="O40" s="43"/>
      <c r="P40" s="167"/>
      <c r="Q40" s="43"/>
      <c r="R40" s="167"/>
      <c r="S40" s="90"/>
      <c r="T40" s="167"/>
      <c r="U40" s="43"/>
      <c r="V40" s="169">
        <f t="shared" si="3"/>
        <v>0</v>
      </c>
      <c r="W40" s="43"/>
      <c r="X40" s="167"/>
      <c r="Y40" s="172">
        <f t="shared" si="4"/>
        <v>0</v>
      </c>
    </row>
    <row r="41" spans="1:25" ht="11.55" customHeight="1" x14ac:dyDescent="0.2">
      <c r="A41" s="434"/>
      <c r="B41" s="435" t="s">
        <v>37</v>
      </c>
      <c r="C41" s="435"/>
      <c r="D41" s="435"/>
      <c r="E41" s="435"/>
      <c r="F41" s="435"/>
      <c r="G41" s="55"/>
      <c r="H41" s="167"/>
      <c r="I41" s="43"/>
      <c r="J41" s="167"/>
      <c r="K41" s="43"/>
      <c r="L41" s="167"/>
      <c r="M41" s="90"/>
      <c r="N41" s="167"/>
      <c r="O41" s="43"/>
      <c r="P41" s="167"/>
      <c r="Q41" s="43"/>
      <c r="R41" s="167"/>
      <c r="S41" s="90"/>
      <c r="T41" s="167"/>
      <c r="U41" s="43"/>
      <c r="V41" s="169">
        <f t="shared" si="3"/>
        <v>0</v>
      </c>
      <c r="W41" s="43"/>
      <c r="X41" s="167"/>
      <c r="Y41" s="172">
        <f t="shared" si="4"/>
        <v>0</v>
      </c>
    </row>
    <row r="42" spans="1:25" ht="11.55" customHeight="1" x14ac:dyDescent="0.2">
      <c r="A42" s="434"/>
      <c r="B42" s="435" t="s">
        <v>35</v>
      </c>
      <c r="C42" s="435"/>
      <c r="D42" s="435"/>
      <c r="E42" s="435"/>
      <c r="F42" s="435"/>
      <c r="G42" s="55"/>
      <c r="H42" s="167"/>
      <c r="I42" s="43"/>
      <c r="J42" s="167"/>
      <c r="K42" s="43"/>
      <c r="L42" s="167"/>
      <c r="M42" s="90"/>
      <c r="N42" s="167"/>
      <c r="O42" s="43"/>
      <c r="P42" s="167"/>
      <c r="Q42" s="43"/>
      <c r="R42" s="167"/>
      <c r="S42" s="90"/>
      <c r="T42" s="167"/>
      <c r="U42" s="43"/>
      <c r="V42" s="169">
        <f t="shared" si="3"/>
        <v>0</v>
      </c>
      <c r="W42" s="43"/>
      <c r="X42" s="167"/>
      <c r="Y42" s="172">
        <f t="shared" si="4"/>
        <v>0</v>
      </c>
    </row>
    <row r="43" spans="1:25" ht="11.55" customHeight="1" x14ac:dyDescent="0.2">
      <c r="A43" s="434"/>
      <c r="B43" s="435" t="s">
        <v>38</v>
      </c>
      <c r="C43" s="435"/>
      <c r="D43" s="435"/>
      <c r="E43" s="435"/>
      <c r="F43" s="435"/>
      <c r="G43" s="55"/>
      <c r="H43" s="167"/>
      <c r="I43" s="43"/>
      <c r="J43" s="167"/>
      <c r="K43" s="43"/>
      <c r="L43" s="167"/>
      <c r="M43" s="90"/>
      <c r="N43" s="167"/>
      <c r="O43" s="43"/>
      <c r="P43" s="167"/>
      <c r="Q43" s="43"/>
      <c r="R43" s="167"/>
      <c r="S43" s="90"/>
      <c r="T43" s="167"/>
      <c r="U43" s="43"/>
      <c r="V43" s="169">
        <f t="shared" si="3"/>
        <v>0</v>
      </c>
      <c r="W43" s="43"/>
      <c r="X43" s="167"/>
      <c r="Y43" s="172">
        <f t="shared" si="4"/>
        <v>0</v>
      </c>
    </row>
    <row r="44" spans="1:25" ht="11.55" customHeight="1" thickBot="1" x14ac:dyDescent="0.25">
      <c r="A44" s="434"/>
      <c r="B44" s="435" t="s">
        <v>39</v>
      </c>
      <c r="C44" s="435"/>
      <c r="D44" s="435"/>
      <c r="E44" s="435"/>
      <c r="F44" s="435"/>
      <c r="G44" s="55"/>
      <c r="H44" s="384"/>
      <c r="I44" s="43"/>
      <c r="J44" s="384"/>
      <c r="K44" s="43"/>
      <c r="L44" s="384"/>
      <c r="M44" s="90"/>
      <c r="N44" s="384"/>
      <c r="O44" s="43"/>
      <c r="P44" s="384"/>
      <c r="Q44" s="43"/>
      <c r="R44" s="384"/>
      <c r="S44" s="90"/>
      <c r="T44" s="384"/>
      <c r="U44" s="43"/>
      <c r="V44" s="169">
        <f t="shared" si="3"/>
        <v>0</v>
      </c>
      <c r="W44" s="43"/>
      <c r="X44" s="384"/>
      <c r="Y44" s="172">
        <f t="shared" si="4"/>
        <v>0</v>
      </c>
    </row>
    <row r="45" spans="1:25" ht="12.6" thickBot="1" x14ac:dyDescent="0.25">
      <c r="A45" s="434"/>
      <c r="B45" s="429" t="s">
        <v>127</v>
      </c>
      <c r="C45" s="430"/>
      <c r="D45" s="430"/>
      <c r="E45" s="430"/>
      <c r="F45" s="431"/>
      <c r="G45" s="55"/>
      <c r="H45" s="38">
        <f>SUM(H38:H44)</f>
        <v>0</v>
      </c>
      <c r="I45" s="43"/>
      <c r="J45" s="38">
        <f>SUM(J38:J44)</f>
        <v>0</v>
      </c>
      <c r="K45" s="43"/>
      <c r="L45" s="38">
        <f>SUM(L38:L44)</f>
        <v>0</v>
      </c>
      <c r="M45" s="90"/>
      <c r="N45" s="38">
        <f>SUM(N38:N44)</f>
        <v>0</v>
      </c>
      <c r="O45" s="43"/>
      <c r="P45" s="38">
        <f>SUM(P38:P44)</f>
        <v>0</v>
      </c>
      <c r="Q45" s="43"/>
      <c r="R45" s="38">
        <f>SUM(R38:R44)</f>
        <v>0</v>
      </c>
      <c r="S45" s="90"/>
      <c r="T45" s="38">
        <f>SUM(T38:T44)</f>
        <v>0</v>
      </c>
      <c r="U45" s="43"/>
      <c r="V45" s="46">
        <f>SUM(V38:V44)</f>
        <v>0</v>
      </c>
      <c r="W45" s="43"/>
      <c r="X45" s="38">
        <f>SUM(X38:X44)</f>
        <v>0</v>
      </c>
      <c r="Y45" s="38">
        <f>SUM(Y38:Y44)</f>
        <v>0</v>
      </c>
    </row>
    <row r="46" spans="1:25" ht="12" x14ac:dyDescent="0.2">
      <c r="A46" s="434"/>
      <c r="B46" s="189"/>
      <c r="C46" s="189"/>
      <c r="D46" s="189"/>
      <c r="E46" s="189"/>
      <c r="F46" s="93" t="s">
        <v>87</v>
      </c>
      <c r="G46" s="55"/>
      <c r="H46" s="44">
        <f>IF(OR(H45=0,H62=0),0,H45/H62)</f>
        <v>0</v>
      </c>
      <c r="I46" s="43"/>
      <c r="J46" s="44">
        <f>IF(OR(J45=0,J62=0),0,J45/J62)</f>
        <v>0</v>
      </c>
      <c r="K46" s="43"/>
      <c r="L46" s="44">
        <f>IF(OR(L45=0,L62=0),0,L45/L62)</f>
        <v>0</v>
      </c>
      <c r="M46" s="90"/>
      <c r="N46" s="44">
        <f>IF(OR(N45=0,N62=0),0,N45/N62)</f>
        <v>0</v>
      </c>
      <c r="O46" s="43"/>
      <c r="P46" s="44">
        <f>IF(OR(P45=0,P62=0),0,P45/P62)</f>
        <v>0</v>
      </c>
      <c r="Q46" s="43"/>
      <c r="R46" s="44">
        <f>IF(OR(R45=0,R62=0),0,R45/R62)</f>
        <v>0</v>
      </c>
      <c r="S46" s="90"/>
      <c r="T46" s="44">
        <f>IF(OR(T45=0,T62=0),0,T45/T62)</f>
        <v>0</v>
      </c>
      <c r="U46" s="43"/>
      <c r="V46" s="47">
        <f>IF(OR(V45=0,V62=0),0,V45/V62)</f>
        <v>0</v>
      </c>
      <c r="W46" s="43"/>
      <c r="X46" s="43"/>
      <c r="Y46" s="43"/>
    </row>
    <row r="47" spans="1:25" ht="12" x14ac:dyDescent="0.2">
      <c r="A47" s="434"/>
      <c r="B47" s="432"/>
      <c r="C47" s="432"/>
      <c r="D47" s="432"/>
      <c r="E47" s="432"/>
      <c r="F47" s="432"/>
      <c r="G47" s="55"/>
      <c r="H47" s="97"/>
      <c r="I47" s="98"/>
      <c r="J47" s="98"/>
      <c r="K47" s="98"/>
      <c r="L47" s="98"/>
      <c r="M47" s="95"/>
      <c r="N47" s="96"/>
      <c r="O47" s="98"/>
      <c r="P47" s="98"/>
      <c r="Q47" s="98"/>
      <c r="R47" s="98"/>
      <c r="S47" s="95"/>
      <c r="T47" s="96"/>
      <c r="U47" s="43"/>
      <c r="V47" s="91"/>
      <c r="W47" s="43"/>
      <c r="X47" s="90"/>
      <c r="Y47" s="90"/>
    </row>
    <row r="48" spans="1:25" ht="13.2" x14ac:dyDescent="0.2">
      <c r="A48" s="190"/>
      <c r="B48" s="436" t="s">
        <v>88</v>
      </c>
      <c r="C48" s="437"/>
      <c r="D48" s="437"/>
      <c r="E48" s="188"/>
      <c r="F48" s="203"/>
      <c r="G48" s="55"/>
      <c r="H48" s="92" t="s">
        <v>129</v>
      </c>
      <c r="I48" s="99"/>
      <c r="J48" s="100"/>
      <c r="K48" s="101"/>
      <c r="L48" s="102"/>
      <c r="M48" s="90"/>
      <c r="N48" s="90"/>
      <c r="O48" s="99"/>
      <c r="P48" s="100"/>
      <c r="Q48" s="101"/>
      <c r="R48" s="102"/>
      <c r="S48" s="90"/>
      <c r="T48" s="90"/>
      <c r="U48" s="43"/>
      <c r="V48" s="173"/>
      <c r="W48" s="43"/>
      <c r="X48" s="90"/>
      <c r="Y48" s="90"/>
    </row>
    <row r="49" spans="1:25" ht="11.55" customHeight="1" x14ac:dyDescent="0.2">
      <c r="A49" s="190"/>
      <c r="B49" s="435" t="s">
        <v>194</v>
      </c>
      <c r="C49" s="435"/>
      <c r="D49" s="435"/>
      <c r="E49" s="435"/>
      <c r="F49" s="435"/>
      <c r="G49" s="55"/>
      <c r="H49" s="166"/>
      <c r="I49" s="43"/>
      <c r="J49" s="166"/>
      <c r="K49" s="43"/>
      <c r="L49" s="166"/>
      <c r="M49" s="90"/>
      <c r="N49" s="166"/>
      <c r="O49" s="43"/>
      <c r="P49" s="166"/>
      <c r="Q49" s="43"/>
      <c r="R49" s="166"/>
      <c r="S49" s="90"/>
      <c r="T49" s="166"/>
      <c r="U49" s="43"/>
      <c r="V49" s="169">
        <f t="shared" ref="V49:V53" si="5">N49+L49+J49+H49+P49+R49+T49</f>
        <v>0</v>
      </c>
      <c r="W49" s="43"/>
      <c r="X49" s="166"/>
      <c r="Y49" s="171">
        <f>X49+V49</f>
        <v>0</v>
      </c>
    </row>
    <row r="50" spans="1:25" ht="11.55" customHeight="1" x14ac:dyDescent="0.2">
      <c r="A50" s="190"/>
      <c r="B50" s="435" t="s">
        <v>196</v>
      </c>
      <c r="C50" s="435"/>
      <c r="D50" s="435"/>
      <c r="E50" s="435"/>
      <c r="F50" s="435"/>
      <c r="G50" s="55"/>
      <c r="H50" s="167"/>
      <c r="I50" s="43"/>
      <c r="J50" s="167"/>
      <c r="K50" s="43"/>
      <c r="L50" s="167"/>
      <c r="M50" s="90"/>
      <c r="N50" s="167"/>
      <c r="O50" s="43"/>
      <c r="P50" s="167"/>
      <c r="Q50" s="43"/>
      <c r="R50" s="167"/>
      <c r="S50" s="90"/>
      <c r="T50" s="167"/>
      <c r="U50" s="43"/>
      <c r="V50" s="169">
        <f t="shared" si="5"/>
        <v>0</v>
      </c>
      <c r="W50" s="43"/>
      <c r="X50" s="167"/>
      <c r="Y50" s="172">
        <f>X50+V50</f>
        <v>0</v>
      </c>
    </row>
    <row r="51" spans="1:25" x14ac:dyDescent="0.2">
      <c r="A51" s="190"/>
      <c r="B51" s="435" t="s">
        <v>198</v>
      </c>
      <c r="C51" s="435"/>
      <c r="D51" s="435"/>
      <c r="E51" s="435"/>
      <c r="F51" s="435"/>
      <c r="G51" s="55"/>
      <c r="H51" s="167"/>
      <c r="I51" s="43"/>
      <c r="J51" s="167"/>
      <c r="K51" s="43"/>
      <c r="L51" s="167"/>
      <c r="M51" s="90"/>
      <c r="N51" s="167"/>
      <c r="O51" s="43"/>
      <c r="P51" s="167"/>
      <c r="Q51" s="43"/>
      <c r="R51" s="167"/>
      <c r="S51" s="90"/>
      <c r="T51" s="167"/>
      <c r="U51" s="43"/>
      <c r="V51" s="169">
        <f t="shared" si="5"/>
        <v>0</v>
      </c>
      <c r="W51" s="43"/>
      <c r="X51" s="167"/>
      <c r="Y51" s="172">
        <f>X51+V51</f>
        <v>0</v>
      </c>
    </row>
    <row r="52" spans="1:25" x14ac:dyDescent="0.2">
      <c r="A52" s="239"/>
      <c r="B52" s="435" t="s">
        <v>199</v>
      </c>
      <c r="C52" s="435"/>
      <c r="D52" s="435"/>
      <c r="E52" s="435"/>
      <c r="F52" s="435"/>
      <c r="G52" s="55"/>
      <c r="H52" s="167"/>
      <c r="I52" s="43"/>
      <c r="J52" s="167"/>
      <c r="K52" s="43"/>
      <c r="L52" s="167"/>
      <c r="M52" s="90"/>
      <c r="N52" s="167"/>
      <c r="O52" s="43"/>
      <c r="P52" s="167"/>
      <c r="Q52" s="43"/>
      <c r="R52" s="167"/>
      <c r="S52" s="90"/>
      <c r="T52" s="167"/>
      <c r="U52" s="43"/>
      <c r="V52" s="169">
        <f t="shared" si="5"/>
        <v>0</v>
      </c>
      <c r="W52" s="43"/>
      <c r="X52" s="167"/>
      <c r="Y52" s="172">
        <f>X52+V52</f>
        <v>0</v>
      </c>
    </row>
    <row r="53" spans="1:25" ht="12" thickBot="1" x14ac:dyDescent="0.25">
      <c r="A53" s="239"/>
      <c r="B53" s="435" t="s">
        <v>82</v>
      </c>
      <c r="C53" s="435"/>
      <c r="D53" s="435"/>
      <c r="E53" s="435"/>
      <c r="F53" s="435"/>
      <c r="G53" s="55"/>
      <c r="H53" s="384"/>
      <c r="I53" s="43"/>
      <c r="J53" s="384"/>
      <c r="K53" s="43"/>
      <c r="L53" s="384"/>
      <c r="M53" s="90"/>
      <c r="N53" s="384"/>
      <c r="O53" s="43"/>
      <c r="P53" s="384"/>
      <c r="Q53" s="43"/>
      <c r="R53" s="384"/>
      <c r="S53" s="90"/>
      <c r="T53" s="384"/>
      <c r="U53" s="43"/>
      <c r="V53" s="169">
        <f t="shared" si="5"/>
        <v>0</v>
      </c>
      <c r="W53" s="43"/>
      <c r="X53" s="384"/>
      <c r="Y53" s="172">
        <f>X53+V53</f>
        <v>0</v>
      </c>
    </row>
    <row r="54" spans="1:25" ht="12.6" thickBot="1" x14ac:dyDescent="0.25">
      <c r="A54" s="190"/>
      <c r="B54" s="429" t="s">
        <v>24</v>
      </c>
      <c r="C54" s="430"/>
      <c r="D54" s="430"/>
      <c r="E54" s="430"/>
      <c r="F54" s="431"/>
      <c r="G54" s="55"/>
      <c r="H54" s="38">
        <f>SUM(H49:H53)</f>
        <v>0</v>
      </c>
      <c r="I54" s="43"/>
      <c r="J54" s="38">
        <f>SUM(J49:J53)</f>
        <v>0</v>
      </c>
      <c r="K54" s="43"/>
      <c r="L54" s="38">
        <f>SUM(L49:L53)</f>
        <v>0</v>
      </c>
      <c r="M54" s="90"/>
      <c r="N54" s="38">
        <f>SUM(N49:N53)</f>
        <v>0</v>
      </c>
      <c r="O54" s="43"/>
      <c r="P54" s="38">
        <f>SUM(P49:P53)</f>
        <v>0</v>
      </c>
      <c r="Q54" s="43"/>
      <c r="R54" s="38">
        <f>SUM(R49:R53)</f>
        <v>0</v>
      </c>
      <c r="S54" s="90"/>
      <c r="T54" s="38">
        <f>SUM(T49:T53)</f>
        <v>0</v>
      </c>
      <c r="U54" s="43"/>
      <c r="V54" s="46">
        <f>SUM(V49:V53)</f>
        <v>0</v>
      </c>
      <c r="W54" s="43"/>
      <c r="X54" s="38">
        <f>SUM(X49:X53)</f>
        <v>0</v>
      </c>
      <c r="Y54" s="38">
        <f>SUM(Y49:Y53)</f>
        <v>0</v>
      </c>
    </row>
    <row r="55" spans="1:25" ht="12" x14ac:dyDescent="0.2">
      <c r="A55" s="190"/>
      <c r="B55" s="189"/>
      <c r="C55" s="189"/>
      <c r="D55" s="189"/>
      <c r="E55" s="189"/>
      <c r="F55" s="93" t="s">
        <v>112</v>
      </c>
      <c r="G55" s="55"/>
      <c r="H55" s="44">
        <f>IF(OR(H54=0,H62=0),0,H54/H62)</f>
        <v>0</v>
      </c>
      <c r="I55" s="43"/>
      <c r="J55" s="44">
        <f>IF(OR(J54=0,J62=0),0,J54/J62)</f>
        <v>0</v>
      </c>
      <c r="K55" s="43"/>
      <c r="L55" s="44">
        <f>IF(OR(L54=0,L62=0),0,L54/L62)</f>
        <v>0</v>
      </c>
      <c r="M55" s="90"/>
      <c r="N55" s="44">
        <f>IF(OR(N54=0,N62=0),0,N54/N62)</f>
        <v>0</v>
      </c>
      <c r="O55" s="43"/>
      <c r="P55" s="44">
        <f>IF(OR(P54=0,P62=0),0,P54/P62)</f>
        <v>0</v>
      </c>
      <c r="Q55" s="43"/>
      <c r="R55" s="44">
        <f>IF(OR(R54=0,R62=0),0,R54/R62)</f>
        <v>0</v>
      </c>
      <c r="S55" s="90"/>
      <c r="T55" s="44">
        <f>IF(OR(T54=0,T62=0),0,T54/T62)</f>
        <v>0</v>
      </c>
      <c r="U55" s="43"/>
      <c r="V55" s="53">
        <f>IF(OR(V54=0,V62=0),0,V54/V62)</f>
        <v>0</v>
      </c>
      <c r="W55" s="43"/>
      <c r="X55" s="43"/>
      <c r="Y55" s="43"/>
    </row>
    <row r="56" spans="1:25" s="42" customFormat="1" hidden="1" x14ac:dyDescent="0.2">
      <c r="A56" s="103"/>
      <c r="B56" s="104"/>
      <c r="C56" s="104"/>
      <c r="D56" s="104"/>
      <c r="E56" s="104"/>
      <c r="F56" s="105" t="s">
        <v>205</v>
      </c>
      <c r="G56" s="106"/>
      <c r="H56" s="50">
        <f>IF(OR(H49=0,H62=0),0,H49/H62)</f>
        <v>0</v>
      </c>
      <c r="I56" s="51"/>
      <c r="J56" s="50">
        <f>IF(OR(J49=0,J62=0),0,J49/J62)</f>
        <v>0</v>
      </c>
      <c r="K56" s="51"/>
      <c r="L56" s="50">
        <f>IF(OR(L49=0,L62=0),0,L49/L62)</f>
        <v>0</v>
      </c>
      <c r="M56" s="107"/>
      <c r="N56" s="50">
        <f>IF(OR(N49=0,N62=0),0,N49/N62)</f>
        <v>0</v>
      </c>
      <c r="O56" s="51"/>
      <c r="P56" s="50">
        <f>IF(OR(P49=0,P62=0),0,P49/P62)</f>
        <v>0</v>
      </c>
      <c r="Q56" s="51"/>
      <c r="R56" s="50">
        <f>IF(OR(R49=0,R62=0),0,R49/R62)</f>
        <v>0</v>
      </c>
      <c r="S56" s="107"/>
      <c r="T56" s="50">
        <f>IF(OR(T49=0,T62=0),0,T49/T62)</f>
        <v>0</v>
      </c>
      <c r="U56" s="51"/>
      <c r="V56" s="54">
        <f>IF(OR(V49=0,V62=0),0,V49/V62)</f>
        <v>0</v>
      </c>
      <c r="W56" s="51"/>
      <c r="X56" s="51"/>
      <c r="Y56" s="51"/>
    </row>
    <row r="57" spans="1:25" s="42" customFormat="1" hidden="1" x14ac:dyDescent="0.2">
      <c r="A57" s="103"/>
      <c r="B57" s="104"/>
      <c r="C57" s="104"/>
      <c r="D57" s="104"/>
      <c r="E57" s="104"/>
      <c r="F57" s="105" t="s">
        <v>206</v>
      </c>
      <c r="G57" s="106"/>
      <c r="H57" s="50">
        <f>IF(OR(H50=0,H62=0),0,H50/H62)</f>
        <v>0</v>
      </c>
      <c r="I57" s="51"/>
      <c r="J57" s="50">
        <f>IF(OR(J50=0,J62=0),0,J50/J62)</f>
        <v>0</v>
      </c>
      <c r="K57" s="51"/>
      <c r="L57" s="50">
        <f>IF(OR(L50=0,L62=0),0,L50/L62)</f>
        <v>0</v>
      </c>
      <c r="M57" s="107"/>
      <c r="N57" s="50">
        <f>IF(OR(N50=0,N62=0),0,N50/N62)</f>
        <v>0</v>
      </c>
      <c r="O57" s="51"/>
      <c r="P57" s="50">
        <f>IF(OR(P50=0,P62=0),0,P50/P62)</f>
        <v>0</v>
      </c>
      <c r="Q57" s="51"/>
      <c r="R57" s="50">
        <f>IF(OR(R50=0,R62=0),0,R50/R62)</f>
        <v>0</v>
      </c>
      <c r="S57" s="107"/>
      <c r="T57" s="50">
        <f>IF(OR(T50=0,T62=0),0,T50/T62)</f>
        <v>0</v>
      </c>
      <c r="U57" s="51"/>
      <c r="V57" s="54">
        <f>IF(OR(V50=0,V62=0),0,V50/V62)</f>
        <v>0</v>
      </c>
      <c r="W57" s="51"/>
      <c r="X57" s="51"/>
      <c r="Y57" s="51"/>
    </row>
    <row r="58" spans="1:25" s="42" customFormat="1" hidden="1" x14ac:dyDescent="0.2">
      <c r="A58" s="103"/>
      <c r="B58" s="104"/>
      <c r="C58" s="104"/>
      <c r="D58" s="104"/>
      <c r="E58" s="104"/>
      <c r="F58" s="105" t="s">
        <v>207</v>
      </c>
      <c r="G58" s="106"/>
      <c r="H58" s="50">
        <f>IF(OR(H51=0,H62=0),0,H51/H62)</f>
        <v>0</v>
      </c>
      <c r="I58" s="51"/>
      <c r="J58" s="50">
        <f>IF(OR(J51=0,J62=0),0,J51/J62)</f>
        <v>0</v>
      </c>
      <c r="K58" s="51"/>
      <c r="L58" s="50">
        <f>IF(OR(L51=0,L62=0),0,L51/L62)</f>
        <v>0</v>
      </c>
      <c r="M58" s="107"/>
      <c r="N58" s="50">
        <f>IF(OR(N51=0,N62=0),0,N51/N62)</f>
        <v>0</v>
      </c>
      <c r="O58" s="51"/>
      <c r="P58" s="50">
        <f>IF(OR(P51=0,P62=0),0,P51/P62)</f>
        <v>0</v>
      </c>
      <c r="Q58" s="51"/>
      <c r="R58" s="50">
        <f>IF(OR(R51=0,R62=0),0,R51/R62)</f>
        <v>0</v>
      </c>
      <c r="S58" s="107"/>
      <c r="T58" s="50">
        <f>IF(OR(T51=0,T62=0),0,T51/T62)</f>
        <v>0</v>
      </c>
      <c r="U58" s="51"/>
      <c r="V58" s="54">
        <f>IF(OR(V51=0,V62=0),0,V51/V62)</f>
        <v>0</v>
      </c>
      <c r="W58" s="51"/>
      <c r="X58" s="51"/>
      <c r="Y58" s="51"/>
    </row>
    <row r="59" spans="1:25" s="42" customFormat="1" hidden="1" x14ac:dyDescent="0.2">
      <c r="A59" s="103"/>
      <c r="B59" s="104"/>
      <c r="C59" s="104"/>
      <c r="D59" s="104"/>
      <c r="E59" s="104"/>
      <c r="F59" s="105" t="s">
        <v>208</v>
      </c>
      <c r="G59" s="106"/>
      <c r="H59" s="50">
        <f>IF(OR(H52=0,H62=0),0,H52/H62)</f>
        <v>0</v>
      </c>
      <c r="I59" s="51"/>
      <c r="J59" s="50">
        <f>IF(OR(J52=0,J62=0),0,J52/J62)</f>
        <v>0</v>
      </c>
      <c r="K59" s="51"/>
      <c r="L59" s="50">
        <f>IF(OR(L52=0,L62=0),0,L52/L62)</f>
        <v>0</v>
      </c>
      <c r="M59" s="107"/>
      <c r="N59" s="50">
        <f>IF(OR(N52=0,N62=0),0,N52/N62)</f>
        <v>0</v>
      </c>
      <c r="O59" s="51"/>
      <c r="P59" s="50">
        <f>IF(OR(P52=0,P62=0),0,P52/P62)</f>
        <v>0</v>
      </c>
      <c r="Q59" s="51"/>
      <c r="R59" s="50">
        <f>IF(OR(R52=0,R62=0),0,R52/R62)</f>
        <v>0</v>
      </c>
      <c r="S59" s="107"/>
      <c r="T59" s="50">
        <f>IF(OR(T52=0,T62=0),0,T52/T62)</f>
        <v>0</v>
      </c>
      <c r="U59" s="51"/>
      <c r="V59" s="54">
        <f>IF(OR(V52=0,V62=0),0,V52/V62)</f>
        <v>0</v>
      </c>
      <c r="W59" s="51"/>
      <c r="X59" s="51"/>
      <c r="Y59" s="51"/>
    </row>
    <row r="60" spans="1:25" s="42" customFormat="1" hidden="1" x14ac:dyDescent="0.2">
      <c r="A60" s="103"/>
      <c r="B60" s="104"/>
      <c r="C60" s="104"/>
      <c r="D60" s="104"/>
      <c r="E60" s="104"/>
      <c r="F60" s="105" t="s">
        <v>89</v>
      </c>
      <c r="G60" s="106"/>
      <c r="H60" s="50">
        <f>IF(OR(H53=0,H62=0),0,H53/H62)</f>
        <v>0</v>
      </c>
      <c r="I60" s="51"/>
      <c r="J60" s="50">
        <f>IF(OR(J53=0,J62=0),0,J53/J62)</f>
        <v>0</v>
      </c>
      <c r="K60" s="51"/>
      <c r="L60" s="50">
        <f>IF(OR(L53=0,L62=0),0,L53/L62)</f>
        <v>0</v>
      </c>
      <c r="M60" s="107"/>
      <c r="N60" s="50">
        <f>IF(OR(N53=0,N62=0),0,N53/N62)</f>
        <v>0</v>
      </c>
      <c r="O60" s="51"/>
      <c r="P60" s="50">
        <f>IF(OR(P53=0,P62=0),0,P53/P62)</f>
        <v>0</v>
      </c>
      <c r="Q60" s="51"/>
      <c r="R60" s="50">
        <f>IF(OR(R53=0,R62=0),0,R53/R62)</f>
        <v>0</v>
      </c>
      <c r="S60" s="107"/>
      <c r="T60" s="50">
        <f>IF(OR(T53=0,T62=0),0,T53/T62)</f>
        <v>0</v>
      </c>
      <c r="U60" s="51"/>
      <c r="V60" s="54">
        <f>IF(OR(V53=0,V62=0),0,V53/V62)</f>
        <v>0</v>
      </c>
      <c r="W60" s="51"/>
      <c r="X60" s="51"/>
      <c r="Y60" s="51"/>
    </row>
    <row r="61" spans="1:25" ht="8.5500000000000007" customHeight="1" thickBot="1" x14ac:dyDescent="0.25">
      <c r="A61" s="190"/>
      <c r="B61" s="432"/>
      <c r="C61" s="432"/>
      <c r="D61" s="432"/>
      <c r="E61" s="432"/>
      <c r="F61" s="432"/>
      <c r="G61" s="55"/>
      <c r="H61" s="97"/>
      <c r="I61" s="98"/>
      <c r="J61" s="98"/>
      <c r="K61" s="98"/>
      <c r="L61" s="98"/>
      <c r="M61" s="98"/>
      <c r="N61" s="96"/>
      <c r="O61" s="98"/>
      <c r="P61" s="98"/>
      <c r="Q61" s="98"/>
      <c r="R61" s="98"/>
      <c r="S61" s="98"/>
      <c r="T61" s="96"/>
      <c r="U61" s="43"/>
      <c r="V61" s="91"/>
      <c r="W61" s="43"/>
      <c r="X61" s="90"/>
      <c r="Y61" s="90"/>
    </row>
    <row r="62" spans="1:25" s="3" customFormat="1" ht="12.6" thickBot="1" x14ac:dyDescent="0.25">
      <c r="A62" s="190"/>
      <c r="B62" s="429" t="s">
        <v>90</v>
      </c>
      <c r="C62" s="430"/>
      <c r="D62" s="430"/>
      <c r="E62" s="430"/>
      <c r="F62" s="431"/>
      <c r="G62" s="55"/>
      <c r="H62" s="45">
        <f>H54+H45+H33+H24</f>
        <v>0</v>
      </c>
      <c r="I62" s="43"/>
      <c r="J62" s="45">
        <f>J54+J45+J33+J24</f>
        <v>0</v>
      </c>
      <c r="K62" s="43"/>
      <c r="L62" s="45">
        <f>L54+L45+L33+L24</f>
        <v>0</v>
      </c>
      <c r="M62" s="90"/>
      <c r="N62" s="45">
        <f>N54+N45+N33+N24</f>
        <v>0</v>
      </c>
      <c r="O62" s="43"/>
      <c r="P62" s="45">
        <f>P54+P45+P33+P24</f>
        <v>0</v>
      </c>
      <c r="Q62" s="43"/>
      <c r="R62" s="45">
        <f>R54+R45+R33+R24</f>
        <v>0</v>
      </c>
      <c r="S62" s="90"/>
      <c r="T62" s="45">
        <f>T54+T45+T33+T24</f>
        <v>0</v>
      </c>
      <c r="U62" s="43"/>
      <c r="V62" s="48">
        <f>N62+L62+J62+H62+P62+R62+T62</f>
        <v>0</v>
      </c>
      <c r="W62" s="43"/>
      <c r="X62" s="90"/>
      <c r="Y62" s="90"/>
    </row>
    <row r="63" spans="1:25" ht="13.2" customHeight="1" x14ac:dyDescent="0.2">
      <c r="A63" s="190"/>
      <c r="B63" s="432"/>
      <c r="C63" s="432"/>
      <c r="D63" s="432"/>
      <c r="E63" s="432"/>
      <c r="F63" s="432"/>
      <c r="G63" s="55"/>
      <c r="H63" s="97"/>
      <c r="I63" s="98"/>
      <c r="J63" s="98"/>
      <c r="K63" s="98"/>
      <c r="L63" s="98"/>
      <c r="M63" s="98"/>
      <c r="N63" s="96"/>
      <c r="O63" s="98"/>
      <c r="P63" s="98"/>
      <c r="Q63" s="98"/>
      <c r="R63" s="98"/>
      <c r="S63" s="98"/>
      <c r="T63" s="96"/>
      <c r="U63" s="43"/>
      <c r="V63" s="91"/>
      <c r="W63" s="43"/>
      <c r="X63" s="90"/>
      <c r="Y63" s="90"/>
    </row>
    <row r="64" spans="1:25" ht="12" customHeight="1" x14ac:dyDescent="0.2">
      <c r="A64" s="434"/>
      <c r="B64" s="187" t="s">
        <v>137</v>
      </c>
      <c r="C64" s="188"/>
      <c r="D64" s="188"/>
      <c r="E64" s="188"/>
      <c r="F64" s="203"/>
      <c r="G64" s="55"/>
      <c r="H64" s="92" t="s">
        <v>130</v>
      </c>
      <c r="I64" s="101"/>
      <c r="J64" s="101"/>
      <c r="K64" s="101"/>
      <c r="L64" s="101"/>
      <c r="M64" s="108"/>
      <c r="N64" s="56"/>
      <c r="O64" s="101"/>
      <c r="P64" s="101"/>
      <c r="Q64" s="101"/>
      <c r="R64" s="101"/>
      <c r="S64" s="108"/>
      <c r="T64" s="56"/>
      <c r="U64" s="186"/>
      <c r="V64" s="84"/>
      <c r="W64" s="186"/>
      <c r="X64" s="90"/>
      <c r="Y64" s="90"/>
    </row>
    <row r="65" spans="1:27" ht="12" customHeight="1" x14ac:dyDescent="0.2">
      <c r="A65" s="434"/>
      <c r="B65" s="127" t="s">
        <v>32</v>
      </c>
      <c r="C65" s="127"/>
      <c r="D65" s="127"/>
      <c r="E65" s="127"/>
      <c r="F65" s="205" t="s">
        <v>79</v>
      </c>
      <c r="G65" s="55"/>
      <c r="H65" s="6">
        <f>'Staff breakdown'!AA98</f>
        <v>0</v>
      </c>
      <c r="I65" s="43"/>
      <c r="J65" s="6">
        <f>'Staff breakdown'!AB98</f>
        <v>0</v>
      </c>
      <c r="K65" s="43"/>
      <c r="L65" s="6">
        <f>'Staff breakdown'!AC98</f>
        <v>0</v>
      </c>
      <c r="M65" s="90"/>
      <c r="N65" s="6">
        <f>'Staff breakdown'!AD98</f>
        <v>0</v>
      </c>
      <c r="O65" s="43"/>
      <c r="P65" s="6">
        <f>'Staff breakdown'!AE98</f>
        <v>0</v>
      </c>
      <c r="Q65" s="43"/>
      <c r="R65" s="6">
        <f>'Staff breakdown'!AF98</f>
        <v>0</v>
      </c>
      <c r="S65" s="90"/>
      <c r="T65" s="6">
        <f>'Staff breakdown'!AG98</f>
        <v>0</v>
      </c>
      <c r="U65" s="186"/>
      <c r="V65" s="168">
        <f t="shared" ref="V65:V69" si="6">N65+L65+J65+H65+P65+R65+T65</f>
        <v>0</v>
      </c>
      <c r="W65" s="43"/>
      <c r="X65" s="6">
        <f>'Staff breakdown'!AJ98</f>
        <v>0</v>
      </c>
      <c r="Y65" s="171">
        <f t="shared" ref="Y65:Y69" si="7">X65+V65</f>
        <v>0</v>
      </c>
    </row>
    <row r="66" spans="1:27" ht="11.55" customHeight="1" x14ac:dyDescent="0.2">
      <c r="A66" s="434"/>
      <c r="B66" s="433" t="s">
        <v>33</v>
      </c>
      <c r="C66" s="433"/>
      <c r="D66" s="433"/>
      <c r="E66" s="433"/>
      <c r="F66" s="433"/>
      <c r="G66" s="55"/>
      <c r="H66" s="166"/>
      <c r="I66" s="43"/>
      <c r="J66" s="166"/>
      <c r="K66" s="43"/>
      <c r="L66" s="166"/>
      <c r="M66" s="90"/>
      <c r="N66" s="166"/>
      <c r="O66" s="43"/>
      <c r="P66" s="166"/>
      <c r="Q66" s="43"/>
      <c r="R66" s="166"/>
      <c r="S66" s="90"/>
      <c r="T66" s="166"/>
      <c r="U66" s="43"/>
      <c r="V66" s="169">
        <f t="shared" si="6"/>
        <v>0</v>
      </c>
      <c r="W66" s="43"/>
      <c r="X66" s="385"/>
      <c r="Y66" s="172">
        <f t="shared" si="7"/>
        <v>0</v>
      </c>
    </row>
    <row r="67" spans="1:27" x14ac:dyDescent="0.2">
      <c r="A67" s="434"/>
      <c r="B67" s="433" t="s">
        <v>40</v>
      </c>
      <c r="C67" s="433"/>
      <c r="D67" s="433"/>
      <c r="E67" s="433"/>
      <c r="F67" s="433"/>
      <c r="G67" s="55"/>
      <c r="H67" s="167"/>
      <c r="I67" s="43"/>
      <c r="J67" s="167"/>
      <c r="K67" s="43"/>
      <c r="L67" s="167"/>
      <c r="M67" s="90"/>
      <c r="N67" s="167"/>
      <c r="O67" s="43"/>
      <c r="P67" s="167"/>
      <c r="Q67" s="43"/>
      <c r="R67" s="167"/>
      <c r="S67" s="90"/>
      <c r="T67" s="167"/>
      <c r="U67" s="43"/>
      <c r="V67" s="169">
        <f t="shared" si="6"/>
        <v>0</v>
      </c>
      <c r="W67" s="43"/>
      <c r="X67" s="167"/>
      <c r="Y67" s="172">
        <f t="shared" si="7"/>
        <v>0</v>
      </c>
    </row>
    <row r="68" spans="1:27" x14ac:dyDescent="0.2">
      <c r="A68" s="434"/>
      <c r="B68" s="433" t="s">
        <v>41</v>
      </c>
      <c r="C68" s="433"/>
      <c r="D68" s="433"/>
      <c r="E68" s="433"/>
      <c r="F68" s="433"/>
      <c r="G68" s="55"/>
      <c r="H68" s="167"/>
      <c r="I68" s="43"/>
      <c r="J68" s="167"/>
      <c r="K68" s="43"/>
      <c r="L68" s="167"/>
      <c r="M68" s="90"/>
      <c r="N68" s="167"/>
      <c r="O68" s="43"/>
      <c r="P68" s="167"/>
      <c r="Q68" s="43"/>
      <c r="R68" s="167"/>
      <c r="S68" s="90"/>
      <c r="T68" s="167"/>
      <c r="U68" s="43"/>
      <c r="V68" s="169">
        <f t="shared" si="6"/>
        <v>0</v>
      </c>
      <c r="W68" s="43"/>
      <c r="X68" s="167"/>
      <c r="Y68" s="172">
        <f t="shared" si="7"/>
        <v>0</v>
      </c>
    </row>
    <row r="69" spans="1:27" ht="12" thickBot="1" x14ac:dyDescent="0.25">
      <c r="A69" s="434"/>
      <c r="B69" s="433" t="s">
        <v>36</v>
      </c>
      <c r="C69" s="433"/>
      <c r="D69" s="433"/>
      <c r="E69" s="433"/>
      <c r="F69" s="433"/>
      <c r="G69" s="55"/>
      <c r="H69" s="384"/>
      <c r="I69" s="43"/>
      <c r="J69" s="384"/>
      <c r="K69" s="43"/>
      <c r="L69" s="384"/>
      <c r="M69" s="90"/>
      <c r="N69" s="384"/>
      <c r="O69" s="43"/>
      <c r="P69" s="384"/>
      <c r="Q69" s="43"/>
      <c r="R69" s="384"/>
      <c r="S69" s="90"/>
      <c r="T69" s="384"/>
      <c r="U69" s="43"/>
      <c r="V69" s="169">
        <f t="shared" si="6"/>
        <v>0</v>
      </c>
      <c r="W69" s="43"/>
      <c r="X69" s="384"/>
      <c r="Y69" s="172">
        <f t="shared" si="7"/>
        <v>0</v>
      </c>
    </row>
    <row r="70" spans="1:27" ht="13.8" thickBot="1" x14ac:dyDescent="0.25">
      <c r="A70" s="434"/>
      <c r="B70" s="182" t="s">
        <v>138</v>
      </c>
      <c r="C70" s="120"/>
      <c r="D70" s="295"/>
      <c r="E70" s="296"/>
      <c r="F70" s="204"/>
      <c r="G70" s="109"/>
      <c r="H70" s="9">
        <f>SUM(H65:H69)</f>
        <v>0</v>
      </c>
      <c r="I70" s="43"/>
      <c r="J70" s="9">
        <f>SUM(J65:J69)</f>
        <v>0</v>
      </c>
      <c r="K70" s="43"/>
      <c r="L70" s="9">
        <f>SUM(L65:L69)</f>
        <v>0</v>
      </c>
      <c r="M70" s="90"/>
      <c r="N70" s="9">
        <f>SUM(N65:N69)</f>
        <v>0</v>
      </c>
      <c r="O70" s="43"/>
      <c r="P70" s="9">
        <f>SUM(P65:P69)</f>
        <v>0</v>
      </c>
      <c r="Q70" s="43"/>
      <c r="R70" s="9">
        <f>SUM(R65:R69)</f>
        <v>0</v>
      </c>
      <c r="S70" s="90"/>
      <c r="T70" s="9">
        <f>SUM(T65:T69)</f>
        <v>0</v>
      </c>
      <c r="U70" s="110"/>
      <c r="V70" s="122">
        <f>SUM(V65:V69)</f>
        <v>0</v>
      </c>
      <c r="W70" s="111"/>
      <c r="X70" s="9">
        <f>SUM(X65:X69)</f>
        <v>0</v>
      </c>
      <c r="Y70" s="9">
        <f>SUM(Y65:Y69)</f>
        <v>0</v>
      </c>
    </row>
    <row r="71" spans="1:27" ht="12" thickBot="1" x14ac:dyDescent="0.25">
      <c r="A71" s="55"/>
      <c r="B71" s="71"/>
      <c r="C71" s="56"/>
      <c r="D71" s="56"/>
      <c r="E71" s="56"/>
      <c r="F71" s="56"/>
      <c r="G71" s="112"/>
      <c r="H71" s="113"/>
      <c r="I71" s="43"/>
      <c r="J71" s="113"/>
      <c r="K71" s="43"/>
      <c r="L71" s="113"/>
      <c r="M71" s="90"/>
      <c r="N71" s="55"/>
      <c r="O71" s="43"/>
      <c r="P71" s="113"/>
      <c r="Q71" s="43"/>
      <c r="R71" s="113"/>
      <c r="S71" s="90"/>
      <c r="T71" s="55"/>
      <c r="U71" s="65"/>
      <c r="V71" s="114"/>
      <c r="W71" s="65"/>
      <c r="X71" s="55"/>
      <c r="Y71" s="55"/>
    </row>
    <row r="72" spans="1:27" ht="15" customHeight="1" thickBot="1" x14ac:dyDescent="0.25">
      <c r="A72" s="55"/>
      <c r="B72" s="115" t="s">
        <v>91</v>
      </c>
      <c r="C72" s="116"/>
      <c r="D72" s="116"/>
      <c r="E72" s="116"/>
      <c r="F72" s="117"/>
      <c r="G72" s="55"/>
      <c r="H72" s="5">
        <f>H70+H54+H45+H33+H24</f>
        <v>0</v>
      </c>
      <c r="I72" s="43"/>
      <c r="J72" s="5">
        <f>J70+J54+J45+J33+J24</f>
        <v>0</v>
      </c>
      <c r="K72" s="43"/>
      <c r="L72" s="5">
        <f>L70+L54+L45+L33+L24</f>
        <v>0</v>
      </c>
      <c r="M72" s="90"/>
      <c r="N72" s="5">
        <f>N70+N54+N45+N33+N24</f>
        <v>0</v>
      </c>
      <c r="O72" s="43"/>
      <c r="P72" s="5">
        <f>P70+P54+P45+P33+P24</f>
        <v>0</v>
      </c>
      <c r="Q72" s="43"/>
      <c r="R72" s="5">
        <f>R70+R54+R45+R33+R24</f>
        <v>0</v>
      </c>
      <c r="S72" s="90"/>
      <c r="T72" s="5">
        <f>T70+T54+T45+T33+T24</f>
        <v>0</v>
      </c>
      <c r="U72" s="118"/>
      <c r="V72" s="124">
        <f>V70+V54+V45+V33+V24</f>
        <v>0</v>
      </c>
      <c r="W72" s="119"/>
      <c r="X72" s="8">
        <f>X70+X54+X45+X33+X24</f>
        <v>0</v>
      </c>
      <c r="Y72" s="7">
        <f>Y70+Y54+Y45+Y33+Y24</f>
        <v>0</v>
      </c>
    </row>
    <row r="73" spans="1:27" ht="13.8" thickBot="1" x14ac:dyDescent="0.25">
      <c r="A73" s="55"/>
      <c r="B73" s="184" t="s">
        <v>139</v>
      </c>
      <c r="C73" s="185"/>
      <c r="D73" s="185"/>
      <c r="E73" s="185"/>
      <c r="F73" s="297">
        <v>7.0000000000000007E-2</v>
      </c>
      <c r="G73" s="109"/>
      <c r="H73" s="9">
        <f>+H72*7%</f>
        <v>0</v>
      </c>
      <c r="I73" s="43"/>
      <c r="J73" s="9">
        <f>+J72*7%</f>
        <v>0</v>
      </c>
      <c r="K73" s="43"/>
      <c r="L73" s="9">
        <f>+L72*7%</f>
        <v>0</v>
      </c>
      <c r="M73" s="90"/>
      <c r="N73" s="9">
        <f>+N72*7%</f>
        <v>0</v>
      </c>
      <c r="O73" s="43"/>
      <c r="P73" s="9">
        <f>P72*7%</f>
        <v>0</v>
      </c>
      <c r="Q73" s="43"/>
      <c r="R73" s="9">
        <f>R72*7%</f>
        <v>0</v>
      </c>
      <c r="S73" s="90"/>
      <c r="T73" s="9">
        <f>+T72*7%</f>
        <v>0</v>
      </c>
      <c r="U73" s="121"/>
      <c r="V73" s="122">
        <f>SUM(H73:T73)</f>
        <v>0</v>
      </c>
      <c r="W73" s="121"/>
      <c r="X73" s="123"/>
      <c r="Y73" s="10">
        <f>X73+V73</f>
        <v>0</v>
      </c>
    </row>
    <row r="74" spans="1:27" ht="15" customHeight="1" thickBot="1" x14ac:dyDescent="0.25">
      <c r="A74" s="55"/>
      <c r="B74" s="115" t="s">
        <v>92</v>
      </c>
      <c r="C74" s="116"/>
      <c r="D74" s="116"/>
      <c r="E74" s="116"/>
      <c r="F74" s="117"/>
      <c r="G74" s="55"/>
      <c r="H74" s="5">
        <f>+H72+H73</f>
        <v>0</v>
      </c>
      <c r="I74" s="43"/>
      <c r="J74" s="5">
        <f>+J72+J73</f>
        <v>0</v>
      </c>
      <c r="K74" s="43"/>
      <c r="L74" s="5">
        <f>+L72+L73</f>
        <v>0</v>
      </c>
      <c r="M74" s="90"/>
      <c r="N74" s="5">
        <f>+N72+N73</f>
        <v>0</v>
      </c>
      <c r="O74" s="43"/>
      <c r="P74" s="5">
        <f>+P72+P73</f>
        <v>0</v>
      </c>
      <c r="Q74" s="43"/>
      <c r="R74" s="5">
        <f>+R72+R73</f>
        <v>0</v>
      </c>
      <c r="S74" s="90"/>
      <c r="T74" s="5">
        <f>+T72+T73</f>
        <v>0</v>
      </c>
      <c r="U74" s="118"/>
      <c r="V74" s="124">
        <f>SUM(H74:T74)</f>
        <v>0</v>
      </c>
      <c r="W74" s="118"/>
      <c r="X74" s="8">
        <f>+X72+X73</f>
        <v>0</v>
      </c>
      <c r="Y74" s="7">
        <f>X74+V74</f>
        <v>0</v>
      </c>
    </row>
    <row r="75" spans="1:27" x14ac:dyDescent="0.2">
      <c r="A75" s="55"/>
      <c r="B75" s="56"/>
      <c r="C75" s="56"/>
      <c r="D75" s="56"/>
      <c r="E75" s="56"/>
      <c r="F75" s="56"/>
      <c r="G75" s="55"/>
      <c r="H75" s="55"/>
      <c r="I75" s="43"/>
      <c r="J75" s="55"/>
      <c r="K75" s="43"/>
      <c r="L75" s="55"/>
      <c r="M75" s="90"/>
      <c r="N75" s="55"/>
      <c r="O75" s="43"/>
      <c r="P75" s="55"/>
      <c r="Q75" s="43"/>
      <c r="R75" s="55"/>
      <c r="S75" s="90"/>
      <c r="T75" s="55"/>
      <c r="U75" s="65"/>
      <c r="V75" s="55"/>
      <c r="W75" s="65"/>
      <c r="X75" s="55"/>
      <c r="Y75" s="55"/>
    </row>
    <row r="76" spans="1:27" ht="12" x14ac:dyDescent="0.2">
      <c r="B76" s="11"/>
      <c r="C76" s="307" t="s">
        <v>2</v>
      </c>
      <c r="D76" s="308"/>
      <c r="E76" s="308"/>
      <c r="F76" s="308"/>
      <c r="G76" s="308"/>
      <c r="H76" s="12"/>
      <c r="I76" s="4"/>
      <c r="J76" s="307" t="s">
        <v>154</v>
      </c>
      <c r="K76" s="4"/>
      <c r="L76" s="308"/>
      <c r="M76" s="2"/>
      <c r="N76" s="308"/>
      <c r="O76" s="4"/>
      <c r="P76" s="307"/>
      <c r="Q76" s="4"/>
      <c r="R76" s="308"/>
      <c r="S76" s="2"/>
      <c r="T76" s="308"/>
      <c r="U76" s="308"/>
      <c r="V76" s="308"/>
      <c r="W76" s="308"/>
      <c r="X76" s="308"/>
      <c r="Y76" s="308"/>
    </row>
    <row r="77" spans="1:27" ht="19.95" customHeight="1" x14ac:dyDescent="0.2">
      <c r="B77" s="40"/>
      <c r="C77" s="309" t="s">
        <v>4</v>
      </c>
      <c r="D77" s="309"/>
      <c r="E77" s="309"/>
      <c r="F77" s="309"/>
      <c r="G77" s="310"/>
      <c r="H77" s="310"/>
      <c r="I77" s="4"/>
      <c r="J77" s="309" t="s">
        <v>4</v>
      </c>
      <c r="K77" s="4"/>
      <c r="L77" s="39"/>
      <c r="M77" s="2"/>
      <c r="N77" s="39"/>
      <c r="O77" s="4"/>
      <c r="P77" s="309"/>
      <c r="Q77" s="4"/>
      <c r="R77" s="39"/>
      <c r="S77" s="2"/>
      <c r="T77" s="39"/>
      <c r="U77" s="39"/>
      <c r="V77" s="39"/>
      <c r="W77" s="39"/>
      <c r="X77" s="18"/>
      <c r="Y77" s="18"/>
    </row>
    <row r="78" spans="1:27" ht="19.95" customHeight="1" x14ac:dyDescent="0.2">
      <c r="B78" s="40"/>
      <c r="C78" s="309" t="s">
        <v>3</v>
      </c>
      <c r="D78" s="309"/>
      <c r="E78" s="309"/>
      <c r="F78" s="309"/>
      <c r="G78" s="310"/>
      <c r="H78" s="310"/>
      <c r="I78" s="4"/>
      <c r="J78" s="309" t="s">
        <v>3</v>
      </c>
      <c r="K78" s="4"/>
      <c r="L78" s="39"/>
      <c r="M78" s="2"/>
      <c r="N78" s="39"/>
      <c r="O78" s="4"/>
      <c r="P78" s="309"/>
      <c r="Q78" s="4"/>
      <c r="R78" s="39"/>
      <c r="S78" s="2"/>
      <c r="T78" s="39"/>
      <c r="U78" s="39"/>
      <c r="V78" s="39"/>
      <c r="W78" s="39"/>
      <c r="X78" s="18"/>
      <c r="Y78" s="18"/>
    </row>
    <row r="79" spans="1:27" ht="19.95" customHeight="1" x14ac:dyDescent="0.2">
      <c r="B79" s="40"/>
      <c r="C79" s="309" t="s">
        <v>5</v>
      </c>
      <c r="D79" s="309"/>
      <c r="E79" s="309"/>
      <c r="F79" s="309"/>
      <c r="G79" s="310"/>
      <c r="H79" s="310"/>
      <c r="I79" s="4"/>
      <c r="J79" s="309" t="s">
        <v>5</v>
      </c>
      <c r="K79" s="4"/>
      <c r="L79" s="39"/>
      <c r="M79" s="2"/>
      <c r="N79" s="39"/>
      <c r="O79" s="4"/>
      <c r="P79" s="309"/>
      <c r="Q79" s="4"/>
      <c r="R79" s="39"/>
      <c r="S79" s="2"/>
      <c r="T79" s="39"/>
      <c r="U79" s="39"/>
      <c r="V79" s="39"/>
      <c r="W79" s="39"/>
      <c r="X79" s="18"/>
      <c r="Y79" s="18"/>
    </row>
    <row r="80" spans="1:27" s="12" customFormat="1" x14ac:dyDescent="0.2">
      <c r="B80" s="40"/>
      <c r="C80" s="40"/>
      <c r="D80" s="19"/>
      <c r="E80" s="19"/>
      <c r="F80" s="19"/>
      <c r="G80" s="18"/>
      <c r="I80" s="4"/>
      <c r="J80" s="39"/>
      <c r="K80" s="4"/>
      <c r="L80" s="39"/>
      <c r="M80" s="2"/>
      <c r="N80" s="39"/>
      <c r="O80" s="4"/>
      <c r="P80" s="39"/>
      <c r="Q80" s="4"/>
      <c r="R80" s="39"/>
      <c r="S80" s="2"/>
      <c r="T80" s="39"/>
      <c r="U80" s="39"/>
      <c r="V80" s="39"/>
      <c r="W80" s="39"/>
      <c r="X80" s="18"/>
      <c r="Y80" s="18"/>
      <c r="Z80" s="18"/>
      <c r="AA80" s="18"/>
    </row>
    <row r="81" spans="2:23" s="12" customFormat="1" x14ac:dyDescent="0.2">
      <c r="B81" s="39"/>
      <c r="C81" s="39"/>
      <c r="D81" s="39"/>
      <c r="E81" s="39"/>
      <c r="F81" s="39"/>
      <c r="I81" s="4"/>
      <c r="K81" s="4"/>
      <c r="M81" s="2"/>
      <c r="O81" s="4"/>
      <c r="Q81" s="4"/>
      <c r="S81" s="2"/>
    </row>
    <row r="82" spans="2:23" s="12" customFormat="1" x14ac:dyDescent="0.2">
      <c r="B82" s="39"/>
      <c r="C82" s="39"/>
      <c r="D82" s="39"/>
      <c r="E82" s="39"/>
      <c r="F82" s="39"/>
      <c r="I82" s="4"/>
      <c r="K82" s="4"/>
      <c r="M82" s="2"/>
      <c r="O82" s="4"/>
      <c r="Q82" s="4"/>
      <c r="S82" s="2"/>
    </row>
    <row r="83" spans="2:23" s="3" customFormat="1" x14ac:dyDescent="0.2">
      <c r="B83" s="13"/>
      <c r="C83" s="1"/>
      <c r="D83" s="1"/>
      <c r="E83" s="1"/>
      <c r="F83" s="1"/>
      <c r="G83" s="12"/>
      <c r="I83" s="12"/>
      <c r="K83" s="12"/>
      <c r="O83" s="12"/>
      <c r="Q83" s="12"/>
      <c r="U83" s="12"/>
      <c r="W83" s="12"/>
    </row>
    <row r="84" spans="2:23" s="3" customFormat="1" x14ac:dyDescent="0.2">
      <c r="B84" s="13"/>
      <c r="C84" s="1"/>
      <c r="D84" s="1"/>
      <c r="E84" s="1"/>
      <c r="F84" s="1"/>
      <c r="G84" s="12"/>
      <c r="I84" s="12"/>
      <c r="K84" s="12"/>
      <c r="O84" s="12"/>
      <c r="Q84" s="12"/>
      <c r="U84" s="12"/>
      <c r="W84" s="12"/>
    </row>
    <row r="85" spans="2:23" s="3" customFormat="1" x14ac:dyDescent="0.2">
      <c r="B85" s="13"/>
      <c r="C85" s="1"/>
      <c r="D85" s="1"/>
      <c r="E85" s="1"/>
      <c r="F85" s="1"/>
      <c r="G85" s="12"/>
      <c r="I85" s="12"/>
      <c r="K85" s="12"/>
      <c r="O85" s="12"/>
      <c r="Q85" s="12"/>
      <c r="U85" s="12"/>
      <c r="W85" s="12"/>
    </row>
    <row r="86" spans="2:23" s="3" customFormat="1" x14ac:dyDescent="0.2">
      <c r="B86" s="13"/>
      <c r="C86" s="1"/>
      <c r="D86" s="1"/>
      <c r="E86" s="1"/>
      <c r="F86" s="1"/>
      <c r="G86" s="12"/>
      <c r="I86" s="12"/>
      <c r="K86" s="12"/>
      <c r="O86" s="12"/>
      <c r="Q86" s="12"/>
      <c r="U86" s="12"/>
      <c r="W86" s="12"/>
    </row>
    <row r="87" spans="2:23" s="3" customFormat="1" x14ac:dyDescent="0.2">
      <c r="B87" s="13"/>
      <c r="C87" s="1"/>
      <c r="D87" s="1"/>
      <c r="E87" s="1"/>
      <c r="F87" s="1"/>
      <c r="G87" s="12"/>
      <c r="I87" s="12"/>
      <c r="K87" s="12"/>
      <c r="O87" s="12"/>
      <c r="Q87" s="12"/>
      <c r="U87" s="12"/>
      <c r="W87" s="12"/>
    </row>
    <row r="88" spans="2:23" s="3" customFormat="1" x14ac:dyDescent="0.2">
      <c r="B88" s="13"/>
      <c r="C88" s="1"/>
      <c r="D88" s="1"/>
      <c r="E88" s="1"/>
      <c r="F88" s="1"/>
      <c r="G88" s="12"/>
      <c r="I88" s="12"/>
      <c r="K88" s="12"/>
      <c r="O88" s="12"/>
      <c r="Q88" s="12"/>
      <c r="U88" s="12"/>
      <c r="W88" s="12"/>
    </row>
    <row r="89" spans="2:23" s="3" customFormat="1" x14ac:dyDescent="0.2">
      <c r="B89" s="13"/>
      <c r="C89" s="1"/>
      <c r="D89" s="1"/>
      <c r="E89" s="1"/>
      <c r="F89" s="1"/>
      <c r="G89" s="12"/>
      <c r="I89" s="12"/>
      <c r="K89" s="12"/>
      <c r="O89" s="12"/>
      <c r="Q89" s="12"/>
      <c r="U89" s="12"/>
      <c r="W89" s="12"/>
    </row>
    <row r="90" spans="2:23" s="3" customFormat="1" x14ac:dyDescent="0.2">
      <c r="B90" s="13"/>
      <c r="C90" s="1"/>
      <c r="D90" s="1"/>
      <c r="E90" s="1"/>
      <c r="F90" s="1"/>
      <c r="G90" s="12"/>
      <c r="I90" s="12"/>
      <c r="K90" s="12"/>
      <c r="O90" s="12"/>
      <c r="Q90" s="12"/>
      <c r="U90" s="12"/>
      <c r="W90" s="12"/>
    </row>
    <row r="91" spans="2:23" s="3" customFormat="1" x14ac:dyDescent="0.2">
      <c r="B91" s="13"/>
      <c r="C91" s="1"/>
      <c r="D91" s="1"/>
      <c r="E91" s="1"/>
      <c r="F91" s="1"/>
      <c r="G91" s="12"/>
      <c r="I91" s="12"/>
      <c r="K91" s="12"/>
      <c r="O91" s="12"/>
      <c r="Q91" s="12"/>
      <c r="U91" s="12"/>
      <c r="W91" s="12"/>
    </row>
    <row r="92" spans="2:23" s="3" customFormat="1" x14ac:dyDescent="0.2">
      <c r="B92" s="13"/>
      <c r="C92" s="1"/>
      <c r="D92" s="1"/>
      <c r="E92" s="1"/>
      <c r="F92" s="1"/>
      <c r="G92" s="12"/>
      <c r="I92" s="12"/>
      <c r="K92" s="12"/>
      <c r="O92" s="12"/>
      <c r="Q92" s="12"/>
      <c r="U92" s="12"/>
      <c r="W92" s="12"/>
    </row>
    <row r="93" spans="2:23" s="3" customFormat="1" x14ac:dyDescent="0.2">
      <c r="B93" s="13"/>
      <c r="C93" s="1"/>
      <c r="D93" s="1"/>
      <c r="E93" s="1"/>
      <c r="F93" s="1"/>
      <c r="G93" s="12"/>
      <c r="I93" s="12"/>
      <c r="K93" s="12"/>
      <c r="O93" s="12"/>
      <c r="Q93" s="12"/>
      <c r="U93" s="12"/>
      <c r="W93" s="12"/>
    </row>
    <row r="94" spans="2:23" s="3" customFormat="1" x14ac:dyDescent="0.2">
      <c r="B94" s="13"/>
      <c r="C94" s="1"/>
      <c r="D94" s="1"/>
      <c r="E94" s="1"/>
      <c r="F94" s="1"/>
      <c r="G94" s="12"/>
      <c r="I94" s="12"/>
      <c r="K94" s="12"/>
      <c r="O94" s="12"/>
      <c r="Q94" s="12"/>
      <c r="U94" s="12"/>
      <c r="W94" s="12"/>
    </row>
    <row r="95" spans="2:23" s="3" customFormat="1" x14ac:dyDescent="0.2">
      <c r="B95" s="13"/>
      <c r="C95" s="1"/>
      <c r="D95" s="1"/>
      <c r="E95" s="1"/>
      <c r="F95" s="1"/>
      <c r="G95" s="12"/>
      <c r="I95" s="12"/>
      <c r="K95" s="12"/>
      <c r="O95" s="12"/>
      <c r="Q95" s="12"/>
      <c r="U95" s="12"/>
      <c r="W95" s="12"/>
    </row>
    <row r="96" spans="2:23" s="3" customFormat="1" x14ac:dyDescent="0.2">
      <c r="B96" s="13"/>
      <c r="C96" s="1"/>
      <c r="D96" s="1"/>
      <c r="E96" s="1"/>
      <c r="F96" s="1"/>
      <c r="G96" s="12"/>
      <c r="I96" s="12"/>
      <c r="K96" s="12"/>
      <c r="O96" s="12"/>
      <c r="Q96" s="12"/>
      <c r="U96" s="12"/>
      <c r="W96" s="12"/>
    </row>
    <row r="97" spans="2:23" s="3" customFormat="1" x14ac:dyDescent="0.2">
      <c r="B97" s="13"/>
      <c r="C97" s="1"/>
      <c r="D97" s="1"/>
      <c r="E97" s="1"/>
      <c r="F97" s="1"/>
      <c r="G97" s="12"/>
      <c r="I97" s="12"/>
      <c r="K97" s="12"/>
      <c r="O97" s="12"/>
      <c r="Q97" s="12"/>
      <c r="U97" s="12"/>
      <c r="W97" s="12"/>
    </row>
    <row r="98" spans="2:23" s="3" customFormat="1" x14ac:dyDescent="0.2">
      <c r="B98" s="13"/>
      <c r="C98" s="1"/>
      <c r="D98" s="1"/>
      <c r="E98" s="1"/>
      <c r="F98" s="1"/>
      <c r="G98" s="12"/>
      <c r="I98" s="12"/>
      <c r="K98" s="12"/>
      <c r="O98" s="12"/>
      <c r="Q98" s="12"/>
      <c r="U98" s="12"/>
      <c r="W98" s="12"/>
    </row>
    <row r="99" spans="2:23" s="3" customFormat="1" x14ac:dyDescent="0.2">
      <c r="B99" s="13"/>
      <c r="C99" s="1"/>
      <c r="D99" s="1"/>
      <c r="E99" s="1"/>
      <c r="F99" s="1"/>
      <c r="G99" s="12"/>
      <c r="I99" s="12"/>
      <c r="K99" s="12"/>
      <c r="O99" s="12"/>
      <c r="Q99" s="12"/>
      <c r="U99" s="12"/>
      <c r="W99" s="12"/>
    </row>
    <row r="100" spans="2:23" s="3" customFormat="1" x14ac:dyDescent="0.2">
      <c r="B100" s="13"/>
      <c r="C100" s="1"/>
      <c r="D100" s="1"/>
      <c r="E100" s="1"/>
      <c r="F100" s="1"/>
      <c r="G100" s="12"/>
      <c r="I100" s="12"/>
      <c r="K100" s="12"/>
      <c r="O100" s="12"/>
      <c r="Q100" s="12"/>
      <c r="U100" s="12"/>
      <c r="W100" s="12"/>
    </row>
    <row r="101" spans="2:23" s="3" customFormat="1" x14ac:dyDescent="0.2">
      <c r="B101" s="13"/>
      <c r="C101" s="1"/>
      <c r="D101" s="1"/>
      <c r="E101" s="1"/>
      <c r="F101" s="1"/>
      <c r="G101" s="12"/>
      <c r="I101" s="12"/>
      <c r="K101" s="12"/>
      <c r="O101" s="12"/>
      <c r="Q101" s="12"/>
      <c r="U101" s="12"/>
      <c r="W101" s="12"/>
    </row>
    <row r="102" spans="2:23" s="3" customFormat="1" x14ac:dyDescent="0.2">
      <c r="B102" s="13"/>
      <c r="C102" s="1"/>
      <c r="D102" s="1"/>
      <c r="E102" s="1"/>
      <c r="F102" s="1"/>
      <c r="G102" s="12"/>
      <c r="I102" s="12"/>
      <c r="K102" s="12"/>
      <c r="O102" s="12"/>
      <c r="Q102" s="12"/>
      <c r="U102" s="12"/>
      <c r="W102" s="12"/>
    </row>
    <row r="103" spans="2:23" s="3" customFormat="1" x14ac:dyDescent="0.2">
      <c r="B103" s="13"/>
      <c r="C103" s="1"/>
      <c r="D103" s="1"/>
      <c r="E103" s="1"/>
      <c r="F103" s="1"/>
      <c r="G103" s="12"/>
      <c r="I103" s="12"/>
      <c r="K103" s="12"/>
      <c r="O103" s="12"/>
      <c r="Q103" s="12"/>
      <c r="U103" s="12"/>
      <c r="W103" s="12"/>
    </row>
    <row r="104" spans="2:23" s="3" customFormat="1" x14ac:dyDescent="0.2">
      <c r="B104" s="13"/>
      <c r="C104" s="1"/>
      <c r="D104" s="1"/>
      <c r="E104" s="1"/>
      <c r="F104" s="1"/>
      <c r="G104" s="12"/>
      <c r="I104" s="12"/>
      <c r="K104" s="12"/>
      <c r="O104" s="12"/>
      <c r="Q104" s="12"/>
      <c r="U104" s="12"/>
      <c r="W104" s="12"/>
    </row>
    <row r="105" spans="2:23" s="3" customFormat="1" x14ac:dyDescent="0.2">
      <c r="B105" s="13"/>
      <c r="C105" s="1"/>
      <c r="D105" s="1"/>
      <c r="E105" s="1"/>
      <c r="F105" s="1"/>
      <c r="G105" s="12"/>
      <c r="I105" s="12"/>
      <c r="K105" s="12"/>
      <c r="O105" s="12"/>
      <c r="Q105" s="12"/>
      <c r="U105" s="12"/>
      <c r="W105" s="12"/>
    </row>
    <row r="106" spans="2:23" s="3" customFormat="1" x14ac:dyDescent="0.2">
      <c r="B106" s="13"/>
      <c r="C106" s="1"/>
      <c r="D106" s="1"/>
      <c r="E106" s="1"/>
      <c r="F106" s="1"/>
      <c r="G106" s="12"/>
      <c r="I106" s="12"/>
      <c r="K106" s="12"/>
      <c r="O106" s="12"/>
      <c r="Q106" s="12"/>
      <c r="U106" s="12"/>
      <c r="W106" s="12"/>
    </row>
    <row r="107" spans="2:23" s="3" customFormat="1" x14ac:dyDescent="0.2">
      <c r="B107" s="13"/>
      <c r="C107" s="1"/>
      <c r="D107" s="1"/>
      <c r="E107" s="1"/>
      <c r="F107" s="1"/>
      <c r="G107" s="12"/>
      <c r="I107" s="12"/>
      <c r="K107" s="12"/>
      <c r="O107" s="12"/>
      <c r="Q107" s="12"/>
      <c r="U107" s="12"/>
      <c r="W107" s="12"/>
    </row>
    <row r="108" spans="2:23" s="3" customFormat="1" x14ac:dyDescent="0.2">
      <c r="B108" s="13"/>
      <c r="C108" s="1"/>
      <c r="D108" s="1"/>
      <c r="E108" s="1"/>
      <c r="F108" s="1"/>
      <c r="G108" s="12"/>
      <c r="I108" s="12"/>
      <c r="K108" s="12"/>
      <c r="O108" s="12"/>
      <c r="Q108" s="12"/>
      <c r="U108" s="12"/>
      <c r="W108" s="12"/>
    </row>
    <row r="109" spans="2:23" s="3" customFormat="1" x14ac:dyDescent="0.2">
      <c r="B109" s="13"/>
      <c r="C109" s="1"/>
      <c r="D109" s="1"/>
      <c r="E109" s="1"/>
      <c r="F109" s="1"/>
      <c r="G109" s="12"/>
      <c r="I109" s="12"/>
      <c r="K109" s="12"/>
      <c r="O109" s="12"/>
      <c r="Q109" s="12"/>
      <c r="U109" s="12"/>
      <c r="W109" s="12"/>
    </row>
    <row r="110" spans="2:23" s="3" customFormat="1" x14ac:dyDescent="0.2">
      <c r="B110" s="13"/>
      <c r="C110" s="1"/>
      <c r="D110" s="1"/>
      <c r="E110" s="1"/>
      <c r="F110" s="1"/>
      <c r="G110" s="12"/>
      <c r="I110" s="12"/>
      <c r="K110" s="12"/>
      <c r="O110" s="12"/>
      <c r="Q110" s="12"/>
      <c r="U110" s="12"/>
      <c r="W110" s="12"/>
    </row>
    <row r="111" spans="2:23" s="3" customFormat="1" x14ac:dyDescent="0.2">
      <c r="B111" s="13"/>
      <c r="C111" s="1"/>
      <c r="D111" s="1"/>
      <c r="E111" s="1"/>
      <c r="F111" s="1"/>
      <c r="G111" s="12"/>
      <c r="I111" s="12"/>
      <c r="K111" s="12"/>
      <c r="O111" s="12"/>
      <c r="Q111" s="12"/>
      <c r="U111" s="12"/>
      <c r="W111" s="12"/>
    </row>
    <row r="112" spans="2:23" s="3" customFormat="1" x14ac:dyDescent="0.2">
      <c r="B112" s="13"/>
      <c r="C112" s="1"/>
      <c r="D112" s="1"/>
      <c r="E112" s="1"/>
      <c r="F112" s="1"/>
      <c r="G112" s="12"/>
      <c r="I112" s="12"/>
      <c r="K112" s="12"/>
      <c r="O112" s="12"/>
      <c r="Q112" s="12"/>
      <c r="U112" s="12"/>
      <c r="W112" s="12"/>
    </row>
    <row r="113" spans="2:23" s="3" customFormat="1" x14ac:dyDescent="0.2">
      <c r="B113" s="13"/>
      <c r="C113" s="1"/>
      <c r="D113" s="1"/>
      <c r="E113" s="1"/>
      <c r="F113" s="1"/>
      <c r="G113" s="12"/>
      <c r="I113" s="12"/>
      <c r="K113" s="12"/>
      <c r="O113" s="12"/>
      <c r="Q113" s="12"/>
      <c r="U113" s="12"/>
      <c r="W113" s="12"/>
    </row>
    <row r="114" spans="2:23" s="3" customFormat="1" x14ac:dyDescent="0.2">
      <c r="B114" s="13"/>
      <c r="C114" s="1"/>
      <c r="D114" s="1"/>
      <c r="E114" s="1"/>
      <c r="F114" s="1"/>
      <c r="G114" s="12"/>
      <c r="I114" s="12"/>
      <c r="K114" s="12"/>
      <c r="O114" s="12"/>
      <c r="Q114" s="12"/>
      <c r="U114" s="12"/>
      <c r="W114" s="12"/>
    </row>
    <row r="115" spans="2:23" s="3" customFormat="1" x14ac:dyDescent="0.2">
      <c r="B115" s="13"/>
      <c r="C115" s="1"/>
      <c r="D115" s="1"/>
      <c r="E115" s="1"/>
      <c r="F115" s="1"/>
      <c r="G115" s="12"/>
      <c r="I115" s="12"/>
      <c r="K115" s="12"/>
      <c r="O115" s="12"/>
      <c r="Q115" s="12"/>
      <c r="U115" s="12"/>
      <c r="W115" s="12"/>
    </row>
    <row r="116" spans="2:23" s="3" customFormat="1" x14ac:dyDescent="0.2">
      <c r="B116" s="13"/>
      <c r="C116" s="1"/>
      <c r="D116" s="1"/>
      <c r="E116" s="1"/>
      <c r="F116" s="1"/>
      <c r="G116" s="12"/>
      <c r="I116" s="12"/>
      <c r="K116" s="12"/>
      <c r="O116" s="12"/>
      <c r="Q116" s="12"/>
      <c r="U116" s="12"/>
      <c r="W116" s="12"/>
    </row>
    <row r="117" spans="2:23" s="3" customFormat="1" x14ac:dyDescent="0.2">
      <c r="B117" s="13"/>
      <c r="C117" s="1"/>
      <c r="D117" s="1"/>
      <c r="E117" s="1"/>
      <c r="F117" s="1"/>
      <c r="G117" s="12"/>
      <c r="I117" s="12"/>
      <c r="K117" s="12"/>
      <c r="O117" s="12"/>
      <c r="Q117" s="12"/>
      <c r="U117" s="12"/>
      <c r="W117" s="12"/>
    </row>
    <row r="118" spans="2:23" s="3" customFormat="1" x14ac:dyDescent="0.2">
      <c r="B118" s="13"/>
      <c r="C118" s="1"/>
      <c r="D118" s="1"/>
      <c r="E118" s="1"/>
      <c r="F118" s="1"/>
      <c r="G118" s="12"/>
      <c r="I118" s="12"/>
      <c r="K118" s="12"/>
      <c r="O118" s="12"/>
      <c r="Q118" s="12"/>
      <c r="U118" s="12"/>
      <c r="W118" s="12"/>
    </row>
    <row r="119" spans="2:23" s="3" customFormat="1" x14ac:dyDescent="0.2">
      <c r="B119" s="13"/>
      <c r="C119" s="1"/>
      <c r="D119" s="1"/>
      <c r="E119" s="1"/>
      <c r="F119" s="1"/>
      <c r="G119" s="12"/>
      <c r="I119" s="12"/>
      <c r="K119" s="12"/>
      <c r="O119" s="12"/>
      <c r="Q119" s="12"/>
      <c r="U119" s="12"/>
      <c r="W119" s="12"/>
    </row>
    <row r="120" spans="2:23" s="3" customFormat="1" x14ac:dyDescent="0.2">
      <c r="B120" s="13"/>
      <c r="C120" s="1"/>
      <c r="D120" s="1"/>
      <c r="E120" s="1"/>
      <c r="F120" s="1"/>
      <c r="G120" s="12"/>
      <c r="I120" s="12"/>
      <c r="K120" s="12"/>
      <c r="O120" s="12"/>
      <c r="Q120" s="12"/>
      <c r="U120" s="12"/>
      <c r="W120" s="12"/>
    </row>
    <row r="121" spans="2:23" s="3" customFormat="1" x14ac:dyDescent="0.2">
      <c r="B121" s="13"/>
      <c r="C121" s="1"/>
      <c r="D121" s="1"/>
      <c r="E121" s="1"/>
      <c r="F121" s="1"/>
      <c r="G121" s="12"/>
      <c r="I121" s="12"/>
      <c r="K121" s="12"/>
      <c r="O121" s="12"/>
      <c r="Q121" s="12"/>
      <c r="U121" s="12"/>
      <c r="W121" s="12"/>
    </row>
    <row r="122" spans="2:23" s="3" customFormat="1" x14ac:dyDescent="0.2">
      <c r="B122" s="13"/>
      <c r="C122" s="1"/>
      <c r="D122" s="1"/>
      <c r="E122" s="1"/>
      <c r="F122" s="1"/>
      <c r="G122" s="12"/>
      <c r="I122" s="12"/>
      <c r="K122" s="12"/>
      <c r="O122" s="12"/>
      <c r="Q122" s="12"/>
      <c r="U122" s="12"/>
      <c r="W122" s="12"/>
    </row>
    <row r="123" spans="2:23" s="3" customFormat="1" x14ac:dyDescent="0.2">
      <c r="B123" s="13"/>
      <c r="C123" s="1"/>
      <c r="D123" s="1"/>
      <c r="E123" s="1"/>
      <c r="F123" s="1"/>
      <c r="G123" s="12"/>
      <c r="I123" s="12"/>
      <c r="K123" s="12"/>
      <c r="O123" s="12"/>
      <c r="Q123" s="12"/>
      <c r="U123" s="12"/>
      <c r="W123" s="12"/>
    </row>
    <row r="124" spans="2:23" s="3" customFormat="1" x14ac:dyDescent="0.2">
      <c r="B124" s="13"/>
      <c r="C124" s="1"/>
      <c r="D124" s="1"/>
      <c r="E124" s="1"/>
      <c r="F124" s="1"/>
      <c r="G124" s="12"/>
      <c r="I124" s="12"/>
      <c r="K124" s="12"/>
      <c r="O124" s="12"/>
      <c r="Q124" s="12"/>
      <c r="U124" s="12"/>
      <c r="W124" s="12"/>
    </row>
    <row r="125" spans="2:23" s="3" customFormat="1" x14ac:dyDescent="0.2">
      <c r="B125" s="13"/>
      <c r="C125" s="1"/>
      <c r="D125" s="1"/>
      <c r="E125" s="1"/>
      <c r="F125" s="1"/>
      <c r="G125" s="12"/>
      <c r="I125" s="12"/>
      <c r="K125" s="12"/>
      <c r="O125" s="12"/>
      <c r="Q125" s="12"/>
      <c r="U125" s="12"/>
      <c r="W125" s="12"/>
    </row>
    <row r="126" spans="2:23" s="3" customFormat="1" x14ac:dyDescent="0.2">
      <c r="B126" s="13"/>
      <c r="C126" s="1"/>
      <c r="D126" s="1"/>
      <c r="E126" s="1"/>
      <c r="F126" s="1"/>
      <c r="G126" s="12"/>
      <c r="I126" s="12"/>
      <c r="K126" s="12"/>
      <c r="O126" s="12"/>
      <c r="Q126" s="12"/>
      <c r="U126" s="12"/>
      <c r="W126" s="12"/>
    </row>
    <row r="127" spans="2:23" s="3" customFormat="1" x14ac:dyDescent="0.2">
      <c r="B127" s="13"/>
      <c r="C127" s="1"/>
      <c r="D127" s="1"/>
      <c r="E127" s="1"/>
      <c r="F127" s="1"/>
      <c r="G127" s="12"/>
      <c r="I127" s="12"/>
      <c r="K127" s="12"/>
      <c r="O127" s="12"/>
      <c r="Q127" s="12"/>
      <c r="U127" s="12"/>
      <c r="W127" s="12"/>
    </row>
    <row r="128" spans="2:23" s="3" customFormat="1" x14ac:dyDescent="0.2">
      <c r="B128" s="13"/>
      <c r="C128" s="1"/>
      <c r="D128" s="1"/>
      <c r="E128" s="1"/>
      <c r="F128" s="1"/>
      <c r="G128" s="12"/>
      <c r="I128" s="12"/>
      <c r="K128" s="12"/>
      <c r="O128" s="12"/>
      <c r="Q128" s="12"/>
      <c r="U128" s="12"/>
      <c r="W128" s="12"/>
    </row>
    <row r="129" spans="2:23" s="3" customFormat="1" x14ac:dyDescent="0.2">
      <c r="B129" s="13"/>
      <c r="C129" s="1"/>
      <c r="D129" s="1"/>
      <c r="E129" s="1"/>
      <c r="F129" s="1"/>
      <c r="G129" s="12"/>
      <c r="I129" s="12"/>
      <c r="K129" s="12"/>
      <c r="O129" s="12"/>
      <c r="Q129" s="12"/>
      <c r="U129" s="12"/>
      <c r="W129" s="12"/>
    </row>
    <row r="130" spans="2:23" s="3" customFormat="1" x14ac:dyDescent="0.2">
      <c r="B130" s="13"/>
      <c r="C130" s="1"/>
      <c r="D130" s="1"/>
      <c r="E130" s="1"/>
      <c r="F130" s="1"/>
      <c r="G130" s="12"/>
      <c r="I130" s="12"/>
      <c r="K130" s="12"/>
      <c r="O130" s="12"/>
      <c r="Q130" s="12"/>
      <c r="U130" s="12"/>
      <c r="W130" s="12"/>
    </row>
    <row r="131" spans="2:23" s="3" customFormat="1" x14ac:dyDescent="0.2">
      <c r="B131" s="13"/>
      <c r="C131" s="1"/>
      <c r="D131" s="1"/>
      <c r="E131" s="1"/>
      <c r="F131" s="1"/>
      <c r="G131" s="12"/>
      <c r="I131" s="12"/>
      <c r="K131" s="12"/>
      <c r="O131" s="12"/>
      <c r="Q131" s="12"/>
      <c r="U131" s="12"/>
      <c r="W131" s="12"/>
    </row>
    <row r="132" spans="2:23" s="3" customFormat="1" x14ac:dyDescent="0.2">
      <c r="B132" s="13"/>
      <c r="C132" s="1"/>
      <c r="D132" s="1"/>
      <c r="E132" s="1"/>
      <c r="F132" s="1"/>
      <c r="G132" s="12"/>
      <c r="I132" s="12"/>
      <c r="K132" s="12"/>
      <c r="O132" s="12"/>
      <c r="Q132" s="12"/>
      <c r="U132" s="12"/>
      <c r="W132" s="12"/>
    </row>
    <row r="133" spans="2:23" s="3" customFormat="1" x14ac:dyDescent="0.2">
      <c r="B133" s="13"/>
      <c r="C133" s="1"/>
      <c r="D133" s="1"/>
      <c r="E133" s="1"/>
      <c r="F133" s="1"/>
      <c r="G133" s="12"/>
      <c r="I133" s="12"/>
      <c r="K133" s="12"/>
      <c r="O133" s="12"/>
      <c r="Q133" s="12"/>
      <c r="U133" s="12"/>
      <c r="W133" s="12"/>
    </row>
    <row r="134" spans="2:23" s="3" customFormat="1" x14ac:dyDescent="0.2">
      <c r="B134" s="1"/>
      <c r="C134" s="1"/>
      <c r="D134" s="1"/>
      <c r="E134" s="1"/>
      <c r="F134" s="1"/>
      <c r="I134" s="12"/>
      <c r="K134" s="12"/>
      <c r="O134" s="12"/>
      <c r="Q134" s="12"/>
      <c r="U134" s="12"/>
      <c r="W134" s="12"/>
    </row>
    <row r="135" spans="2:23" s="3" customFormat="1" x14ac:dyDescent="0.2">
      <c r="B135" s="1"/>
      <c r="C135" s="1"/>
      <c r="D135" s="1"/>
      <c r="E135" s="1"/>
      <c r="F135" s="1"/>
      <c r="I135" s="12"/>
      <c r="K135" s="12"/>
      <c r="O135" s="12"/>
      <c r="Q135" s="12"/>
      <c r="U135" s="12"/>
      <c r="W135" s="12"/>
    </row>
    <row r="136" spans="2:23" s="3" customFormat="1" x14ac:dyDescent="0.2">
      <c r="B136" s="1"/>
      <c r="C136" s="1"/>
      <c r="D136" s="1"/>
      <c r="E136" s="1"/>
      <c r="F136" s="1"/>
      <c r="I136" s="12"/>
      <c r="K136" s="12"/>
      <c r="O136" s="12"/>
      <c r="Q136" s="12"/>
      <c r="U136" s="12"/>
      <c r="W136" s="12"/>
    </row>
    <row r="137" spans="2:23" s="3" customFormat="1" x14ac:dyDescent="0.2">
      <c r="B137" s="1"/>
      <c r="C137" s="1"/>
      <c r="D137" s="1"/>
      <c r="E137" s="1"/>
      <c r="F137" s="1"/>
      <c r="I137" s="12"/>
      <c r="K137" s="12"/>
      <c r="O137" s="12"/>
      <c r="Q137" s="12"/>
      <c r="U137" s="12"/>
      <c r="W137" s="12"/>
    </row>
    <row r="138" spans="2:23" s="3" customFormat="1" x14ac:dyDescent="0.2">
      <c r="B138" s="1"/>
      <c r="C138" s="1"/>
      <c r="D138" s="1"/>
      <c r="E138" s="1"/>
      <c r="F138" s="1"/>
      <c r="I138" s="12"/>
      <c r="K138" s="12"/>
      <c r="O138" s="12"/>
      <c r="Q138" s="12"/>
      <c r="U138" s="12"/>
      <c r="W138" s="12"/>
    </row>
    <row r="139" spans="2:23" s="3" customFormat="1" x14ac:dyDescent="0.2">
      <c r="B139" s="1"/>
      <c r="C139" s="1"/>
      <c r="D139" s="1"/>
      <c r="E139" s="1"/>
      <c r="F139" s="1"/>
      <c r="I139" s="12"/>
      <c r="K139" s="12"/>
      <c r="O139" s="12"/>
      <c r="Q139" s="12"/>
      <c r="U139" s="12"/>
      <c r="W139" s="12"/>
    </row>
    <row r="140" spans="2:23" s="3" customFormat="1" x14ac:dyDescent="0.2">
      <c r="B140" s="1"/>
      <c r="C140" s="1"/>
      <c r="D140" s="1"/>
      <c r="E140" s="1"/>
      <c r="F140" s="1"/>
      <c r="I140" s="12"/>
      <c r="K140" s="12"/>
      <c r="O140" s="12"/>
      <c r="Q140" s="12"/>
      <c r="U140" s="12"/>
      <c r="W140" s="12"/>
    </row>
    <row r="141" spans="2:23" s="3" customFormat="1" x14ac:dyDescent="0.2">
      <c r="B141" s="1"/>
      <c r="C141" s="1"/>
      <c r="D141" s="1"/>
      <c r="E141" s="1"/>
      <c r="F141" s="1"/>
      <c r="I141" s="12"/>
      <c r="K141" s="12"/>
      <c r="O141" s="12"/>
      <c r="Q141" s="12"/>
      <c r="U141" s="12"/>
      <c r="W141" s="12"/>
    </row>
    <row r="142" spans="2:23" s="3" customFormat="1" x14ac:dyDescent="0.2">
      <c r="B142" s="1"/>
      <c r="C142" s="1"/>
      <c r="D142" s="1"/>
      <c r="E142" s="1"/>
      <c r="F142" s="1"/>
      <c r="I142" s="12"/>
      <c r="K142" s="12"/>
      <c r="O142" s="12"/>
      <c r="Q142" s="12"/>
      <c r="U142" s="12"/>
      <c r="W142" s="12"/>
    </row>
    <row r="143" spans="2:23" s="3" customFormat="1" x14ac:dyDescent="0.2">
      <c r="B143" s="13"/>
      <c r="C143" s="1"/>
      <c r="D143" s="1"/>
      <c r="E143" s="1"/>
      <c r="F143" s="1"/>
      <c r="G143" s="12"/>
      <c r="I143" s="12"/>
      <c r="K143" s="12"/>
      <c r="O143" s="12"/>
      <c r="Q143" s="12"/>
      <c r="U143" s="12"/>
      <c r="W143" s="12"/>
    </row>
    <row r="144" spans="2:23" s="3" customFormat="1" x14ac:dyDescent="0.2">
      <c r="B144" s="13"/>
      <c r="C144" s="1"/>
      <c r="D144" s="1"/>
      <c r="E144" s="1"/>
      <c r="F144" s="1"/>
      <c r="G144" s="12"/>
      <c r="I144" s="12"/>
      <c r="K144" s="12"/>
      <c r="O144" s="12"/>
      <c r="Q144" s="12"/>
      <c r="U144" s="12"/>
      <c r="W144" s="12"/>
    </row>
  </sheetData>
  <sheetProtection algorithmName="SHA-512" hashValue="MqG8I41fV6pz4WjVUlq+xwG1NzdIBSeLJ52sFzvA33ZDw5W6vcnJf47RQZ1NnDtFH7DUFreZAJM2nCnWUhWhsg==" saltValue="09gPo5GSxe2Z40XHfjLvGA==" spinCount="100000" sheet="1" objects="1" scenarios="1" formatCells="0" formatColumns="0" formatRows="0"/>
  <protectedRanges>
    <protectedRange sqref="Y8 L8 J31:J32 R8 H31:H32 L31:L32 N31:N32 P31:P32 R31:R32 T31:T32 X67 X31 H39:H44 H49:H53 J49:J53 L49:L53 N49:N53 P49:P53 R49:R53 T49:T53 H66:H69 J66:J69 L66:L69 N66:N69 P66:P69 R66:R69 T66:T69 X49:X50 J39:J44 L39:L44 N39:N44 P39:P44 R39:R44 T39:T44 X39:X44 H17:H23 T17:T23 R17:R23 P17:P23 N17:N23 L17:L23 J17:J23" name="Range9"/>
    <protectedRange sqref="N65 T65 U67:W69" name="Range12"/>
  </protectedRanges>
  <mergeCells count="41">
    <mergeCell ref="B45:F45"/>
    <mergeCell ref="B49:F49"/>
    <mergeCell ref="B50:F50"/>
    <mergeCell ref="B44:F44"/>
    <mergeCell ref="B39:F39"/>
    <mergeCell ref="B40:F40"/>
    <mergeCell ref="B41:F41"/>
    <mergeCell ref="B42:F42"/>
    <mergeCell ref="H5:V5"/>
    <mergeCell ref="B17:F17"/>
    <mergeCell ref="B19:F19"/>
    <mergeCell ref="B20:F20"/>
    <mergeCell ref="B23:F23"/>
    <mergeCell ref="B3:B5"/>
    <mergeCell ref="A1:B1"/>
    <mergeCell ref="B27:F27"/>
    <mergeCell ref="B31:F31"/>
    <mergeCell ref="B32:F32"/>
    <mergeCell ref="B35:F35"/>
    <mergeCell ref="B24:F24"/>
    <mergeCell ref="B33:F33"/>
    <mergeCell ref="C2:E2"/>
    <mergeCell ref="B25:F25"/>
    <mergeCell ref="B18:F18"/>
    <mergeCell ref="B21:F21"/>
    <mergeCell ref="B62:F62"/>
    <mergeCell ref="B61:F61"/>
    <mergeCell ref="B47:F47"/>
    <mergeCell ref="B66:F66"/>
    <mergeCell ref="A64:A70"/>
    <mergeCell ref="A14:A47"/>
    <mergeCell ref="B43:F43"/>
    <mergeCell ref="B51:F51"/>
    <mergeCell ref="B52:F52"/>
    <mergeCell ref="B54:F54"/>
    <mergeCell ref="B63:F63"/>
    <mergeCell ref="B48:D48"/>
    <mergeCell ref="B53:F53"/>
    <mergeCell ref="B67:F67"/>
    <mergeCell ref="B68:F68"/>
    <mergeCell ref="B69:F69"/>
  </mergeCells>
  <phoneticPr fontId="3" type="noConversion"/>
  <dataValidations count="1">
    <dataValidation type="list" allowBlank="1" showInputMessage="1" showErrorMessage="1" sqref="H6 J6 L6 N6 P6 R6 T6" xr:uid="{00000000-0002-0000-0000-000000000000}">
      <formula1>Activities</formula1>
    </dataValidation>
  </dataValidations>
  <pageMargins left="0.43307086614173229" right="0.23622047244094491" top="0.47" bottom="0.42" header="0.31496062992125984" footer="0.31496062992125984"/>
  <pageSetup paperSize="9" scale="69" orientation="portrait" r:id="rId1"/>
  <colBreaks count="1" manualBreakCount="1">
    <brk id="25" max="75"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BJ346"/>
  <sheetViews>
    <sheetView zoomScale="90" zoomScaleNormal="90" zoomScaleSheetLayoutView="68" workbookViewId="0">
      <pane ySplit="6" topLeftCell="A7" activePane="bottomLeft" state="frozen"/>
      <selection pane="bottomLeft" activeCell="F111" sqref="F111"/>
    </sheetView>
  </sheetViews>
  <sheetFormatPr defaultColWidth="8.77734375" defaultRowHeight="11.4" x14ac:dyDescent="0.2"/>
  <cols>
    <col min="1" max="1" width="2.21875" style="3" customWidth="1"/>
    <col min="2" max="2" width="19.5546875" style="11" customWidth="1"/>
    <col min="3" max="3" width="6.77734375" style="11" bestFit="1" customWidth="1"/>
    <col min="4" max="5" width="13.44140625" style="11" customWidth="1"/>
    <col min="6" max="7" width="10.77734375" style="11" customWidth="1"/>
    <col min="8" max="8" width="9" style="11" customWidth="1"/>
    <col min="9" max="9" width="11" style="11" customWidth="1"/>
    <col min="10" max="10" width="12" style="11" customWidth="1"/>
    <col min="11" max="11" width="53.77734375" style="11" customWidth="1"/>
    <col min="12" max="15" width="8.77734375" style="11" customWidth="1"/>
    <col min="16" max="18" width="8.77734375" style="11" hidden="1" customWidth="1"/>
    <col min="19" max="19" width="1" style="11" customWidth="1"/>
    <col min="20" max="20" width="8.77734375" style="11" customWidth="1"/>
    <col min="21" max="21" width="1" style="11" customWidth="1"/>
    <col min="22" max="22" width="8.77734375" style="11" customWidth="1"/>
    <col min="23" max="23" width="8" style="11" customWidth="1"/>
    <col min="24" max="24" width="1" style="22" customWidth="1"/>
    <col min="25" max="25" width="3.77734375" style="11" customWidth="1"/>
    <col min="26" max="26" width="42.77734375" style="31" customWidth="1"/>
    <col min="27" max="30" width="11.21875" style="3" customWidth="1"/>
    <col min="31" max="33" width="11.21875" style="3" hidden="1" customWidth="1"/>
    <col min="34" max="34" width="15.21875" style="24" customWidth="1"/>
    <col min="35" max="35" width="2.77734375" style="3" customWidth="1"/>
    <col min="36" max="36" width="15.21875" style="24" customWidth="1"/>
    <col min="37" max="62" width="8.77734375" style="3"/>
    <col min="63" max="16384" width="8.77734375" style="11"/>
  </cols>
  <sheetData>
    <row r="1" spans="1:36" ht="12" x14ac:dyDescent="0.25">
      <c r="A1" s="212" t="s">
        <v>72</v>
      </c>
      <c r="B1" s="212"/>
      <c r="C1" s="213"/>
      <c r="D1" s="213"/>
      <c r="E1" s="213"/>
      <c r="F1" s="213"/>
      <c r="G1" s="213"/>
      <c r="H1" s="213"/>
      <c r="I1" s="213"/>
      <c r="J1" s="213"/>
      <c r="K1" s="213"/>
      <c r="L1" s="213"/>
      <c r="M1" s="213"/>
      <c r="N1" s="213"/>
      <c r="O1" s="213"/>
      <c r="P1" s="213"/>
      <c r="Q1" s="213"/>
      <c r="R1" s="213"/>
      <c r="S1" s="213"/>
      <c r="T1" s="213"/>
      <c r="U1" s="213"/>
      <c r="V1" s="213"/>
      <c r="W1" s="213"/>
      <c r="X1" s="227"/>
      <c r="Y1" s="213"/>
      <c r="Z1" s="213"/>
      <c r="AA1" s="55"/>
      <c r="AB1" s="55"/>
      <c r="AC1" s="55"/>
      <c r="AD1" s="55"/>
      <c r="AE1" s="55"/>
      <c r="AF1" s="55"/>
      <c r="AG1" s="55"/>
      <c r="AH1" s="207"/>
      <c r="AI1" s="55"/>
      <c r="AJ1" s="207"/>
    </row>
    <row r="2" spans="1:36" ht="12" x14ac:dyDescent="0.25">
      <c r="A2" s="65"/>
      <c r="B2" s="60" t="s">
        <v>136</v>
      </c>
      <c r="C2" s="211"/>
      <c r="D2" s="211"/>
      <c r="E2" s="211"/>
      <c r="F2" s="211"/>
      <c r="G2" s="211"/>
      <c r="H2" s="211"/>
      <c r="I2" s="211"/>
      <c r="J2" s="211"/>
      <c r="K2" s="211"/>
      <c r="L2" s="459" t="str">
        <f ca="1">IF(W6&gt;0,"ERROR - Staff allocation should total to 100% in column "&amp;MID(CELL("address",V5),2,1),"")</f>
        <v/>
      </c>
      <c r="M2" s="460"/>
      <c r="N2" s="460"/>
      <c r="O2" s="460"/>
      <c r="P2" s="460"/>
      <c r="Q2" s="460"/>
      <c r="R2" s="460"/>
      <c r="S2" s="460"/>
      <c r="T2" s="460"/>
      <c r="U2" s="460"/>
      <c r="V2" s="461"/>
      <c r="W2" s="211"/>
      <c r="X2" s="228"/>
      <c r="Y2" s="455" t="s">
        <v>25</v>
      </c>
      <c r="Z2" s="455"/>
      <c r="AA2" s="455"/>
      <c r="AB2" s="455"/>
      <c r="AC2" s="229"/>
      <c r="AD2" s="55"/>
      <c r="AE2" s="55"/>
      <c r="AF2" s="55"/>
      <c r="AG2" s="55"/>
      <c r="AH2" s="207"/>
      <c r="AI2" s="55"/>
      <c r="AJ2" s="207"/>
    </row>
    <row r="3" spans="1:36" x14ac:dyDescent="0.2">
      <c r="A3" s="55"/>
      <c r="B3" s="211"/>
      <c r="C3" s="211"/>
      <c r="D3" s="211"/>
      <c r="E3" s="211"/>
      <c r="F3" s="211"/>
      <c r="G3" s="211"/>
      <c r="H3" s="211"/>
      <c r="I3" s="211"/>
      <c r="J3" s="211"/>
      <c r="K3" s="211"/>
      <c r="L3" s="462"/>
      <c r="M3" s="463"/>
      <c r="N3" s="463"/>
      <c r="O3" s="463"/>
      <c r="P3" s="463"/>
      <c r="Q3" s="463"/>
      <c r="R3" s="463"/>
      <c r="S3" s="463"/>
      <c r="T3" s="463"/>
      <c r="U3" s="463"/>
      <c r="V3" s="464"/>
      <c r="W3" s="211"/>
      <c r="X3" s="228"/>
      <c r="Y3" s="211"/>
      <c r="Z3" s="35"/>
      <c r="AA3" s="55"/>
      <c r="AB3" s="55"/>
      <c r="AC3" s="55"/>
      <c r="AD3" s="55"/>
      <c r="AE3" s="55"/>
      <c r="AF3" s="55"/>
      <c r="AG3" s="55"/>
      <c r="AH3" s="207"/>
      <c r="AI3" s="55"/>
      <c r="AJ3" s="207"/>
    </row>
    <row r="4" spans="1:36" ht="12" x14ac:dyDescent="0.25">
      <c r="A4" s="55"/>
      <c r="B4" s="211"/>
      <c r="C4" s="211"/>
      <c r="D4" s="211"/>
      <c r="E4" s="211"/>
      <c r="F4" s="211"/>
      <c r="G4" s="211"/>
      <c r="H4" s="211"/>
      <c r="I4" s="211"/>
      <c r="J4" s="211"/>
      <c r="K4" s="211"/>
      <c r="L4" s="456" t="s">
        <v>74</v>
      </c>
      <c r="M4" s="457"/>
      <c r="N4" s="457"/>
      <c r="O4" s="457"/>
      <c r="P4" s="457"/>
      <c r="Q4" s="457"/>
      <c r="R4" s="457"/>
      <c r="S4" s="457"/>
      <c r="T4" s="457"/>
      <c r="U4" s="457"/>
      <c r="V4" s="458"/>
      <c r="W4" s="211"/>
      <c r="X4" s="228"/>
      <c r="Y4" s="211"/>
      <c r="Z4" s="35"/>
      <c r="AA4" s="55"/>
      <c r="AB4" s="55"/>
      <c r="AC4" s="55"/>
      <c r="AD4" s="55"/>
      <c r="AE4" s="55"/>
      <c r="AF4" s="55"/>
      <c r="AG4" s="55"/>
      <c r="AH4" s="207"/>
      <c r="AI4" s="55"/>
      <c r="AJ4" s="207"/>
    </row>
    <row r="5" spans="1:36" ht="13.2" customHeight="1" x14ac:dyDescent="0.25">
      <c r="A5" s="55"/>
      <c r="B5" s="211"/>
      <c r="C5" s="211"/>
      <c r="D5" s="211"/>
      <c r="E5" s="211"/>
      <c r="F5" s="211"/>
      <c r="G5" s="211"/>
      <c r="H5" s="211"/>
      <c r="I5" s="211"/>
      <c r="J5" s="211"/>
      <c r="K5" s="211"/>
      <c r="L5" s="474" t="s">
        <v>21</v>
      </c>
      <c r="M5" s="475"/>
      <c r="N5" s="475"/>
      <c r="O5" s="475"/>
      <c r="P5" s="475"/>
      <c r="Q5" s="475"/>
      <c r="R5" s="475"/>
      <c r="S5" s="380"/>
      <c r="T5" s="476" t="s">
        <v>20</v>
      </c>
      <c r="U5" s="380"/>
      <c r="V5" s="478" t="s">
        <v>70</v>
      </c>
      <c r="W5" s="211"/>
      <c r="X5" s="228"/>
      <c r="Y5" s="211"/>
      <c r="Z5" s="35"/>
      <c r="AA5" s="55"/>
      <c r="AB5" s="55"/>
      <c r="AC5" s="55"/>
      <c r="AD5" s="55"/>
      <c r="AE5" s="55"/>
      <c r="AF5" s="55"/>
      <c r="AG5" s="55"/>
      <c r="AH5" s="207"/>
      <c r="AI5" s="55"/>
      <c r="AJ5" s="207"/>
    </row>
    <row r="6" spans="1:36" ht="13.95" customHeight="1" thickBot="1" x14ac:dyDescent="0.3">
      <c r="A6" s="55"/>
      <c r="B6" s="214" t="s">
        <v>6</v>
      </c>
      <c r="C6" s="214" t="s">
        <v>8</v>
      </c>
      <c r="D6" s="215" t="s">
        <v>201</v>
      </c>
      <c r="E6" s="215" t="s">
        <v>106</v>
      </c>
      <c r="F6" s="215" t="s">
        <v>104</v>
      </c>
      <c r="G6" s="215" t="s">
        <v>105</v>
      </c>
      <c r="H6" s="215" t="s">
        <v>73</v>
      </c>
      <c r="I6" s="214" t="s">
        <v>7</v>
      </c>
      <c r="J6" s="216" t="s">
        <v>9</v>
      </c>
      <c r="K6" s="217" t="s">
        <v>135</v>
      </c>
      <c r="L6" s="218" t="str">
        <f>'FLA Budget'!H6</f>
        <v>Activity 1</v>
      </c>
      <c r="M6" s="218" t="str">
        <f>'FLA Budget'!J6</f>
        <v>Activity 2</v>
      </c>
      <c r="N6" s="218" t="str">
        <f>'FLA Budget'!L6</f>
        <v>Activity 3</v>
      </c>
      <c r="O6" s="218" t="str">
        <f>'FLA Budget'!N6</f>
        <v>Activity 4</v>
      </c>
      <c r="P6" s="218" t="str">
        <f>'FLA Budget'!P6</f>
        <v>Activity 5</v>
      </c>
      <c r="Q6" s="218" t="str">
        <f>'FLA Budget'!R6</f>
        <v>Activity 6</v>
      </c>
      <c r="R6" s="372" t="str">
        <f>'FLA Budget'!T6</f>
        <v>Activity 7</v>
      </c>
      <c r="S6" s="381"/>
      <c r="T6" s="477"/>
      <c r="U6" s="381"/>
      <c r="V6" s="479"/>
      <c r="W6" s="219">
        <f>SUM(W7:W91)</f>
        <v>0</v>
      </c>
      <c r="X6" s="228"/>
      <c r="Y6" s="211"/>
      <c r="Z6" s="35"/>
      <c r="AA6" s="153" t="str">
        <f t="shared" ref="AA6:AG6" si="0">L6</f>
        <v>Activity 1</v>
      </c>
      <c r="AB6" s="154" t="str">
        <f t="shared" si="0"/>
        <v>Activity 2</v>
      </c>
      <c r="AC6" s="154" t="str">
        <f t="shared" si="0"/>
        <v>Activity 3</v>
      </c>
      <c r="AD6" s="155" t="str">
        <f t="shared" si="0"/>
        <v>Activity 4</v>
      </c>
      <c r="AE6" s="154" t="str">
        <f t="shared" si="0"/>
        <v>Activity 5</v>
      </c>
      <c r="AF6" s="155" t="str">
        <f t="shared" si="0"/>
        <v>Activity 6</v>
      </c>
      <c r="AG6" s="154" t="str">
        <f t="shared" si="0"/>
        <v>Activity 7</v>
      </c>
      <c r="AH6" s="159" t="s">
        <v>202</v>
      </c>
      <c r="AI6" s="55"/>
      <c r="AJ6" s="159" t="s">
        <v>20</v>
      </c>
    </row>
    <row r="7" spans="1:36" x14ac:dyDescent="0.2">
      <c r="A7" s="55"/>
      <c r="B7" s="129"/>
      <c r="C7" s="130"/>
      <c r="D7" s="281"/>
      <c r="E7" s="281"/>
      <c r="F7" s="275"/>
      <c r="G7" s="275"/>
      <c r="H7" s="278">
        <f t="shared" ref="H7:H91" si="1">IF(OR(F7=0,G7=0),0,ROUND(DAYS360(F7,G7)/30,1))</f>
        <v>0</v>
      </c>
      <c r="I7" s="131"/>
      <c r="J7" s="132">
        <f t="shared" ref="J7:J91" si="2">I7*C7*H7</f>
        <v>0</v>
      </c>
      <c r="K7" s="208"/>
      <c r="L7" s="144"/>
      <c r="M7" s="133"/>
      <c r="N7" s="133"/>
      <c r="O7" s="133"/>
      <c r="P7" s="133"/>
      <c r="Q7" s="133"/>
      <c r="R7" s="374"/>
      <c r="S7" s="382"/>
      <c r="T7" s="377"/>
      <c r="U7" s="382"/>
      <c r="V7" s="373">
        <f>SUM(L7:T7)</f>
        <v>0</v>
      </c>
      <c r="W7" s="220">
        <f>IF(AND(L7=0,M7=0,N7=0,O7=0,P7=0,Q7=0,R7=0,T7=0),0,IF(V7&lt;&gt;1,1,0))</f>
        <v>0</v>
      </c>
      <c r="X7" s="230"/>
      <c r="Y7" s="211"/>
      <c r="Z7" s="36"/>
      <c r="AA7" s="147">
        <f>J7*L7</f>
        <v>0</v>
      </c>
      <c r="AB7" s="148">
        <f>M7*J7</f>
        <v>0</v>
      </c>
      <c r="AC7" s="148">
        <f>N7*J7</f>
        <v>0</v>
      </c>
      <c r="AD7" s="156">
        <f>O7*J7</f>
        <v>0</v>
      </c>
      <c r="AE7" s="240">
        <f>P7*J7</f>
        <v>0</v>
      </c>
      <c r="AF7" s="240">
        <f>Q7*J7</f>
        <v>0</v>
      </c>
      <c r="AG7" s="240">
        <f>R7*J7</f>
        <v>0</v>
      </c>
      <c r="AH7" s="160">
        <f>SUM(AA7:AG7)</f>
        <v>0</v>
      </c>
      <c r="AI7" s="55"/>
      <c r="AJ7" s="161">
        <f>T7*J7</f>
        <v>0</v>
      </c>
    </row>
    <row r="8" spans="1:36" x14ac:dyDescent="0.2">
      <c r="A8" s="55"/>
      <c r="B8" s="134"/>
      <c r="C8" s="135"/>
      <c r="D8" s="282"/>
      <c r="E8" s="282"/>
      <c r="F8" s="276"/>
      <c r="G8" s="276"/>
      <c r="H8" s="279">
        <f t="shared" si="1"/>
        <v>0</v>
      </c>
      <c r="I8" s="136"/>
      <c r="J8" s="137">
        <f t="shared" si="2"/>
        <v>0</v>
      </c>
      <c r="K8" s="209"/>
      <c r="L8" s="145"/>
      <c r="M8" s="138"/>
      <c r="N8" s="138"/>
      <c r="O8" s="138"/>
      <c r="P8" s="138"/>
      <c r="Q8" s="138"/>
      <c r="R8" s="375"/>
      <c r="S8" s="382"/>
      <c r="T8" s="378"/>
      <c r="U8" s="382"/>
      <c r="V8" s="221">
        <f t="shared" ref="V8:V71" si="3">SUM(L8:T8)</f>
        <v>0</v>
      </c>
      <c r="W8" s="220">
        <f t="shared" ref="W8:W71" si="4">IF(AND(L8=0,M8=0,N8=0,O8=0,P8=0,Q8=0,R8=0,T8=0),0,IF(V8&lt;&gt;1,1,0))</f>
        <v>0</v>
      </c>
      <c r="X8" s="230"/>
      <c r="Y8" s="112"/>
      <c r="Z8" s="36"/>
      <c r="AA8" s="149">
        <f t="shared" ref="AA8:AA91" si="5">J8*L8</f>
        <v>0</v>
      </c>
      <c r="AB8" s="150">
        <f t="shared" ref="AB8:AB91" si="6">M8*J8</f>
        <v>0</v>
      </c>
      <c r="AC8" s="150">
        <f t="shared" ref="AC8:AC91" si="7">N8*J8</f>
        <v>0</v>
      </c>
      <c r="AD8" s="157">
        <f t="shared" ref="AD8:AD91" si="8">O8*J8</f>
        <v>0</v>
      </c>
      <c r="AE8" s="241">
        <f t="shared" ref="AE8:AE91" si="9">P8*J8</f>
        <v>0</v>
      </c>
      <c r="AF8" s="241">
        <f t="shared" ref="AF8:AF91" si="10">Q8*J8</f>
        <v>0</v>
      </c>
      <c r="AG8" s="241">
        <f t="shared" ref="AG8:AG91" si="11">R8*J8</f>
        <v>0</v>
      </c>
      <c r="AH8" s="161">
        <f t="shared" ref="AH8:AH91" si="12">SUM(AA8:AG8)</f>
        <v>0</v>
      </c>
      <c r="AI8" s="55"/>
      <c r="AJ8" s="161">
        <f t="shared" ref="AJ8:AJ71" si="13">T8*J8</f>
        <v>0</v>
      </c>
    </row>
    <row r="9" spans="1:36" x14ac:dyDescent="0.2">
      <c r="A9" s="55"/>
      <c r="B9" s="134"/>
      <c r="C9" s="135"/>
      <c r="D9" s="282"/>
      <c r="E9" s="282"/>
      <c r="F9" s="276"/>
      <c r="G9" s="276"/>
      <c r="H9" s="279">
        <f t="shared" si="1"/>
        <v>0</v>
      </c>
      <c r="I9" s="136"/>
      <c r="J9" s="137">
        <f t="shared" si="2"/>
        <v>0</v>
      </c>
      <c r="K9" s="209"/>
      <c r="L9" s="145"/>
      <c r="M9" s="138"/>
      <c r="N9" s="138"/>
      <c r="O9" s="138"/>
      <c r="P9" s="138"/>
      <c r="Q9" s="138"/>
      <c r="R9" s="375"/>
      <c r="S9" s="382"/>
      <c r="T9" s="378"/>
      <c r="U9" s="382"/>
      <c r="V9" s="221">
        <f t="shared" si="3"/>
        <v>0</v>
      </c>
      <c r="W9" s="220">
        <f t="shared" si="4"/>
        <v>0</v>
      </c>
      <c r="X9" s="230"/>
      <c r="Y9" s="211"/>
      <c r="Z9" s="36"/>
      <c r="AA9" s="149">
        <f t="shared" si="5"/>
        <v>0</v>
      </c>
      <c r="AB9" s="150">
        <f t="shared" si="6"/>
        <v>0</v>
      </c>
      <c r="AC9" s="150">
        <f t="shared" si="7"/>
        <v>0</v>
      </c>
      <c r="AD9" s="157">
        <f t="shared" si="8"/>
        <v>0</v>
      </c>
      <c r="AE9" s="241">
        <f t="shared" si="9"/>
        <v>0</v>
      </c>
      <c r="AF9" s="241">
        <f t="shared" si="10"/>
        <v>0</v>
      </c>
      <c r="AG9" s="241">
        <f t="shared" si="11"/>
        <v>0</v>
      </c>
      <c r="AH9" s="161">
        <f t="shared" si="12"/>
        <v>0</v>
      </c>
      <c r="AI9" s="55"/>
      <c r="AJ9" s="161">
        <f t="shared" si="13"/>
        <v>0</v>
      </c>
    </row>
    <row r="10" spans="1:36" x14ac:dyDescent="0.2">
      <c r="A10" s="55"/>
      <c r="B10" s="134"/>
      <c r="C10" s="135"/>
      <c r="D10" s="282"/>
      <c r="E10" s="282"/>
      <c r="F10" s="276"/>
      <c r="G10" s="276"/>
      <c r="H10" s="279">
        <f t="shared" si="1"/>
        <v>0</v>
      </c>
      <c r="I10" s="136"/>
      <c r="J10" s="137">
        <f t="shared" si="2"/>
        <v>0</v>
      </c>
      <c r="K10" s="209"/>
      <c r="L10" s="145"/>
      <c r="M10" s="138"/>
      <c r="N10" s="138"/>
      <c r="O10" s="138"/>
      <c r="P10" s="138"/>
      <c r="Q10" s="138"/>
      <c r="R10" s="375"/>
      <c r="S10" s="382"/>
      <c r="T10" s="378"/>
      <c r="U10" s="382"/>
      <c r="V10" s="221">
        <f t="shared" si="3"/>
        <v>0</v>
      </c>
      <c r="W10" s="220">
        <f t="shared" si="4"/>
        <v>0</v>
      </c>
      <c r="X10" s="230"/>
      <c r="Y10" s="211"/>
      <c r="Z10" s="36"/>
      <c r="AA10" s="149">
        <f t="shared" si="5"/>
        <v>0</v>
      </c>
      <c r="AB10" s="150">
        <f t="shared" si="6"/>
        <v>0</v>
      </c>
      <c r="AC10" s="150">
        <f t="shared" si="7"/>
        <v>0</v>
      </c>
      <c r="AD10" s="157">
        <f t="shared" si="8"/>
        <v>0</v>
      </c>
      <c r="AE10" s="241">
        <f t="shared" si="9"/>
        <v>0</v>
      </c>
      <c r="AF10" s="241">
        <f t="shared" si="10"/>
        <v>0</v>
      </c>
      <c r="AG10" s="241">
        <f t="shared" si="11"/>
        <v>0</v>
      </c>
      <c r="AH10" s="161">
        <f t="shared" si="12"/>
        <v>0</v>
      </c>
      <c r="AI10" s="55"/>
      <c r="AJ10" s="161">
        <f t="shared" si="13"/>
        <v>0</v>
      </c>
    </row>
    <row r="11" spans="1:36" x14ac:dyDescent="0.2">
      <c r="A11" s="55"/>
      <c r="B11" s="134"/>
      <c r="C11" s="135"/>
      <c r="D11" s="282"/>
      <c r="E11" s="282"/>
      <c r="F11" s="276"/>
      <c r="G11" s="276"/>
      <c r="H11" s="279">
        <f t="shared" si="1"/>
        <v>0</v>
      </c>
      <c r="I11" s="136"/>
      <c r="J11" s="137">
        <f t="shared" si="2"/>
        <v>0</v>
      </c>
      <c r="K11" s="209"/>
      <c r="L11" s="145"/>
      <c r="M11" s="138"/>
      <c r="N11" s="138"/>
      <c r="O11" s="138"/>
      <c r="P11" s="138"/>
      <c r="Q11" s="138"/>
      <c r="R11" s="375"/>
      <c r="S11" s="382"/>
      <c r="T11" s="378"/>
      <c r="U11" s="382"/>
      <c r="V11" s="221">
        <f t="shared" si="3"/>
        <v>0</v>
      </c>
      <c r="W11" s="220">
        <f t="shared" si="4"/>
        <v>0</v>
      </c>
      <c r="X11" s="230"/>
      <c r="Y11" s="112"/>
      <c r="Z11" s="36"/>
      <c r="AA11" s="149">
        <f t="shared" si="5"/>
        <v>0</v>
      </c>
      <c r="AB11" s="150">
        <f t="shared" si="6"/>
        <v>0</v>
      </c>
      <c r="AC11" s="150">
        <f t="shared" si="7"/>
        <v>0</v>
      </c>
      <c r="AD11" s="157">
        <f t="shared" si="8"/>
        <v>0</v>
      </c>
      <c r="AE11" s="241">
        <f t="shared" si="9"/>
        <v>0</v>
      </c>
      <c r="AF11" s="241">
        <f t="shared" si="10"/>
        <v>0</v>
      </c>
      <c r="AG11" s="241">
        <f t="shared" si="11"/>
        <v>0</v>
      </c>
      <c r="AH11" s="161">
        <f t="shared" si="12"/>
        <v>0</v>
      </c>
      <c r="AI11" s="55"/>
      <c r="AJ11" s="161">
        <f t="shared" si="13"/>
        <v>0</v>
      </c>
    </row>
    <row r="12" spans="1:36" x14ac:dyDescent="0.2">
      <c r="A12" s="55"/>
      <c r="B12" s="134"/>
      <c r="C12" s="135"/>
      <c r="D12" s="282"/>
      <c r="E12" s="282"/>
      <c r="F12" s="276"/>
      <c r="G12" s="276"/>
      <c r="H12" s="279">
        <f t="shared" si="1"/>
        <v>0</v>
      </c>
      <c r="I12" s="136"/>
      <c r="J12" s="137">
        <f t="shared" si="2"/>
        <v>0</v>
      </c>
      <c r="K12" s="209"/>
      <c r="L12" s="145"/>
      <c r="M12" s="138"/>
      <c r="N12" s="138"/>
      <c r="O12" s="138"/>
      <c r="P12" s="138"/>
      <c r="Q12" s="138"/>
      <c r="R12" s="375"/>
      <c r="S12" s="382"/>
      <c r="T12" s="378"/>
      <c r="U12" s="382"/>
      <c r="V12" s="221">
        <f t="shared" si="3"/>
        <v>0</v>
      </c>
      <c r="W12" s="220">
        <f t="shared" si="4"/>
        <v>0</v>
      </c>
      <c r="X12" s="230"/>
      <c r="Y12" s="112"/>
      <c r="Z12" s="36"/>
      <c r="AA12" s="149">
        <f t="shared" si="5"/>
        <v>0</v>
      </c>
      <c r="AB12" s="150">
        <f t="shared" si="6"/>
        <v>0</v>
      </c>
      <c r="AC12" s="150">
        <f t="shared" si="7"/>
        <v>0</v>
      </c>
      <c r="AD12" s="157">
        <f t="shared" si="8"/>
        <v>0</v>
      </c>
      <c r="AE12" s="241">
        <f t="shared" si="9"/>
        <v>0</v>
      </c>
      <c r="AF12" s="241">
        <f t="shared" si="10"/>
        <v>0</v>
      </c>
      <c r="AG12" s="241">
        <f t="shared" si="11"/>
        <v>0</v>
      </c>
      <c r="AH12" s="161">
        <f t="shared" si="12"/>
        <v>0</v>
      </c>
      <c r="AI12" s="55"/>
      <c r="AJ12" s="161">
        <f t="shared" si="13"/>
        <v>0</v>
      </c>
    </row>
    <row r="13" spans="1:36" x14ac:dyDescent="0.2">
      <c r="A13" s="55"/>
      <c r="B13" s="134"/>
      <c r="C13" s="135"/>
      <c r="D13" s="282"/>
      <c r="E13" s="282"/>
      <c r="F13" s="276"/>
      <c r="G13" s="276"/>
      <c r="H13" s="279">
        <f t="shared" si="1"/>
        <v>0</v>
      </c>
      <c r="I13" s="136"/>
      <c r="J13" s="137">
        <f t="shared" si="2"/>
        <v>0</v>
      </c>
      <c r="K13" s="209"/>
      <c r="L13" s="145"/>
      <c r="M13" s="138"/>
      <c r="N13" s="138"/>
      <c r="O13" s="138"/>
      <c r="P13" s="138"/>
      <c r="Q13" s="138"/>
      <c r="R13" s="375"/>
      <c r="S13" s="382"/>
      <c r="T13" s="378"/>
      <c r="U13" s="382"/>
      <c r="V13" s="221">
        <f t="shared" si="3"/>
        <v>0</v>
      </c>
      <c r="W13" s="220">
        <f t="shared" si="4"/>
        <v>0</v>
      </c>
      <c r="X13" s="230"/>
      <c r="Y13" s="112"/>
      <c r="Z13" s="36"/>
      <c r="AA13" s="149">
        <f t="shared" si="5"/>
        <v>0</v>
      </c>
      <c r="AB13" s="150">
        <f t="shared" si="6"/>
        <v>0</v>
      </c>
      <c r="AC13" s="150">
        <f t="shared" si="7"/>
        <v>0</v>
      </c>
      <c r="AD13" s="157">
        <f t="shared" si="8"/>
        <v>0</v>
      </c>
      <c r="AE13" s="241">
        <f t="shared" si="9"/>
        <v>0</v>
      </c>
      <c r="AF13" s="241">
        <f t="shared" si="10"/>
        <v>0</v>
      </c>
      <c r="AG13" s="241">
        <f t="shared" si="11"/>
        <v>0</v>
      </c>
      <c r="AH13" s="161">
        <f t="shared" si="12"/>
        <v>0</v>
      </c>
      <c r="AI13" s="55"/>
      <c r="AJ13" s="161">
        <f t="shared" si="13"/>
        <v>0</v>
      </c>
    </row>
    <row r="14" spans="1:36" x14ac:dyDescent="0.2">
      <c r="A14" s="55"/>
      <c r="B14" s="134"/>
      <c r="C14" s="135"/>
      <c r="D14" s="282"/>
      <c r="E14" s="282"/>
      <c r="F14" s="276"/>
      <c r="G14" s="276"/>
      <c r="H14" s="279">
        <f t="shared" si="1"/>
        <v>0</v>
      </c>
      <c r="I14" s="136"/>
      <c r="J14" s="137">
        <f t="shared" si="2"/>
        <v>0</v>
      </c>
      <c r="K14" s="209"/>
      <c r="L14" s="145"/>
      <c r="M14" s="138"/>
      <c r="N14" s="138"/>
      <c r="O14" s="138"/>
      <c r="P14" s="138"/>
      <c r="Q14" s="138"/>
      <c r="R14" s="375"/>
      <c r="S14" s="382"/>
      <c r="T14" s="378"/>
      <c r="U14" s="382"/>
      <c r="V14" s="221">
        <f t="shared" si="3"/>
        <v>0</v>
      </c>
      <c r="W14" s="220">
        <f t="shared" si="4"/>
        <v>0</v>
      </c>
      <c r="X14" s="230"/>
      <c r="Y14" s="112"/>
      <c r="Z14" s="36"/>
      <c r="AA14" s="149">
        <f t="shared" si="5"/>
        <v>0</v>
      </c>
      <c r="AB14" s="150">
        <f t="shared" si="6"/>
        <v>0</v>
      </c>
      <c r="AC14" s="150">
        <f t="shared" si="7"/>
        <v>0</v>
      </c>
      <c r="AD14" s="157">
        <f t="shared" si="8"/>
        <v>0</v>
      </c>
      <c r="AE14" s="241">
        <f t="shared" si="9"/>
        <v>0</v>
      </c>
      <c r="AF14" s="241">
        <f t="shared" si="10"/>
        <v>0</v>
      </c>
      <c r="AG14" s="241">
        <f t="shared" si="11"/>
        <v>0</v>
      </c>
      <c r="AH14" s="161">
        <f t="shared" si="12"/>
        <v>0</v>
      </c>
      <c r="AI14" s="55"/>
      <c r="AJ14" s="161">
        <f t="shared" si="13"/>
        <v>0</v>
      </c>
    </row>
    <row r="15" spans="1:36" x14ac:dyDescent="0.2">
      <c r="A15" s="55"/>
      <c r="B15" s="134"/>
      <c r="C15" s="135"/>
      <c r="D15" s="282"/>
      <c r="E15" s="282"/>
      <c r="F15" s="276"/>
      <c r="G15" s="276"/>
      <c r="H15" s="279">
        <f t="shared" si="1"/>
        <v>0</v>
      </c>
      <c r="I15" s="136"/>
      <c r="J15" s="137">
        <f t="shared" si="2"/>
        <v>0</v>
      </c>
      <c r="K15" s="209"/>
      <c r="L15" s="145"/>
      <c r="M15" s="138"/>
      <c r="N15" s="138"/>
      <c r="O15" s="138"/>
      <c r="P15" s="138"/>
      <c r="Q15" s="138"/>
      <c r="R15" s="375"/>
      <c r="S15" s="382"/>
      <c r="T15" s="378"/>
      <c r="U15" s="382"/>
      <c r="V15" s="221">
        <f t="shared" si="3"/>
        <v>0</v>
      </c>
      <c r="W15" s="220">
        <f t="shared" si="4"/>
        <v>0</v>
      </c>
      <c r="X15" s="230"/>
      <c r="Y15" s="112"/>
      <c r="Z15" s="36"/>
      <c r="AA15" s="149">
        <f t="shared" si="5"/>
        <v>0</v>
      </c>
      <c r="AB15" s="150">
        <f t="shared" si="6"/>
        <v>0</v>
      </c>
      <c r="AC15" s="150">
        <f t="shared" si="7"/>
        <v>0</v>
      </c>
      <c r="AD15" s="157">
        <f t="shared" si="8"/>
        <v>0</v>
      </c>
      <c r="AE15" s="241">
        <f t="shared" si="9"/>
        <v>0</v>
      </c>
      <c r="AF15" s="241">
        <f t="shared" si="10"/>
        <v>0</v>
      </c>
      <c r="AG15" s="241">
        <f t="shared" si="11"/>
        <v>0</v>
      </c>
      <c r="AH15" s="161">
        <f t="shared" si="12"/>
        <v>0</v>
      </c>
      <c r="AI15" s="55"/>
      <c r="AJ15" s="161">
        <f t="shared" si="13"/>
        <v>0</v>
      </c>
    </row>
    <row r="16" spans="1:36" x14ac:dyDescent="0.2">
      <c r="A16" s="55"/>
      <c r="B16" s="134"/>
      <c r="C16" s="135"/>
      <c r="D16" s="282"/>
      <c r="E16" s="282"/>
      <c r="F16" s="276"/>
      <c r="G16" s="276"/>
      <c r="H16" s="279">
        <f t="shared" si="1"/>
        <v>0</v>
      </c>
      <c r="I16" s="136"/>
      <c r="J16" s="137">
        <f t="shared" si="2"/>
        <v>0</v>
      </c>
      <c r="K16" s="209"/>
      <c r="L16" s="145"/>
      <c r="M16" s="138"/>
      <c r="N16" s="138"/>
      <c r="O16" s="138"/>
      <c r="P16" s="138"/>
      <c r="Q16" s="138"/>
      <c r="R16" s="375"/>
      <c r="S16" s="382"/>
      <c r="T16" s="378"/>
      <c r="U16" s="382"/>
      <c r="V16" s="221">
        <f t="shared" si="3"/>
        <v>0</v>
      </c>
      <c r="W16" s="220">
        <f t="shared" si="4"/>
        <v>0</v>
      </c>
      <c r="X16" s="230"/>
      <c r="Y16" s="112"/>
      <c r="Z16" s="36"/>
      <c r="AA16" s="149">
        <f t="shared" si="5"/>
        <v>0</v>
      </c>
      <c r="AB16" s="150">
        <f t="shared" si="6"/>
        <v>0</v>
      </c>
      <c r="AC16" s="150">
        <f t="shared" si="7"/>
        <v>0</v>
      </c>
      <c r="AD16" s="157">
        <f t="shared" si="8"/>
        <v>0</v>
      </c>
      <c r="AE16" s="241">
        <f t="shared" si="9"/>
        <v>0</v>
      </c>
      <c r="AF16" s="241">
        <f t="shared" si="10"/>
        <v>0</v>
      </c>
      <c r="AG16" s="241">
        <f t="shared" si="11"/>
        <v>0</v>
      </c>
      <c r="AH16" s="161">
        <f t="shared" si="12"/>
        <v>0</v>
      </c>
      <c r="AI16" s="55"/>
      <c r="AJ16" s="161">
        <f t="shared" si="13"/>
        <v>0</v>
      </c>
    </row>
    <row r="17" spans="1:36" x14ac:dyDescent="0.2">
      <c r="A17" s="55"/>
      <c r="B17" s="134"/>
      <c r="C17" s="135"/>
      <c r="D17" s="282"/>
      <c r="E17" s="282"/>
      <c r="F17" s="276"/>
      <c r="G17" s="276"/>
      <c r="H17" s="279">
        <f t="shared" si="1"/>
        <v>0</v>
      </c>
      <c r="I17" s="136"/>
      <c r="J17" s="137">
        <f t="shared" si="2"/>
        <v>0</v>
      </c>
      <c r="K17" s="209"/>
      <c r="L17" s="145"/>
      <c r="M17" s="138"/>
      <c r="N17" s="138"/>
      <c r="O17" s="138"/>
      <c r="P17" s="138"/>
      <c r="Q17" s="138"/>
      <c r="R17" s="375"/>
      <c r="S17" s="382"/>
      <c r="T17" s="378"/>
      <c r="U17" s="382"/>
      <c r="V17" s="221">
        <f t="shared" si="3"/>
        <v>0</v>
      </c>
      <c r="W17" s="220">
        <f t="shared" si="4"/>
        <v>0</v>
      </c>
      <c r="X17" s="230"/>
      <c r="Y17" s="112"/>
      <c r="Z17" s="36"/>
      <c r="AA17" s="149">
        <f t="shared" si="5"/>
        <v>0</v>
      </c>
      <c r="AB17" s="150">
        <f t="shared" si="6"/>
        <v>0</v>
      </c>
      <c r="AC17" s="150">
        <f t="shared" si="7"/>
        <v>0</v>
      </c>
      <c r="AD17" s="157">
        <f t="shared" si="8"/>
        <v>0</v>
      </c>
      <c r="AE17" s="241">
        <f t="shared" si="9"/>
        <v>0</v>
      </c>
      <c r="AF17" s="241">
        <f t="shared" si="10"/>
        <v>0</v>
      </c>
      <c r="AG17" s="241">
        <f t="shared" si="11"/>
        <v>0</v>
      </c>
      <c r="AH17" s="161">
        <f t="shared" si="12"/>
        <v>0</v>
      </c>
      <c r="AI17" s="55"/>
      <c r="AJ17" s="161">
        <f t="shared" si="13"/>
        <v>0</v>
      </c>
    </row>
    <row r="18" spans="1:36" x14ac:dyDescent="0.2">
      <c r="A18" s="55"/>
      <c r="B18" s="134"/>
      <c r="C18" s="135"/>
      <c r="D18" s="282"/>
      <c r="E18" s="282"/>
      <c r="F18" s="276"/>
      <c r="G18" s="276"/>
      <c r="H18" s="279">
        <f t="shared" si="1"/>
        <v>0</v>
      </c>
      <c r="I18" s="136"/>
      <c r="J18" s="137">
        <f t="shared" si="2"/>
        <v>0</v>
      </c>
      <c r="K18" s="209"/>
      <c r="L18" s="145"/>
      <c r="M18" s="138"/>
      <c r="N18" s="138"/>
      <c r="O18" s="138"/>
      <c r="P18" s="138"/>
      <c r="Q18" s="138"/>
      <c r="R18" s="375"/>
      <c r="S18" s="382"/>
      <c r="T18" s="378"/>
      <c r="U18" s="382"/>
      <c r="V18" s="221">
        <f t="shared" si="3"/>
        <v>0</v>
      </c>
      <c r="W18" s="220">
        <f t="shared" si="4"/>
        <v>0</v>
      </c>
      <c r="X18" s="230"/>
      <c r="Y18" s="112"/>
      <c r="Z18" s="36"/>
      <c r="AA18" s="149">
        <f t="shared" si="5"/>
        <v>0</v>
      </c>
      <c r="AB18" s="150">
        <f t="shared" si="6"/>
        <v>0</v>
      </c>
      <c r="AC18" s="150">
        <f t="shared" si="7"/>
        <v>0</v>
      </c>
      <c r="AD18" s="157">
        <f t="shared" si="8"/>
        <v>0</v>
      </c>
      <c r="AE18" s="241">
        <f t="shared" si="9"/>
        <v>0</v>
      </c>
      <c r="AF18" s="241">
        <f t="shared" si="10"/>
        <v>0</v>
      </c>
      <c r="AG18" s="241">
        <f t="shared" si="11"/>
        <v>0</v>
      </c>
      <c r="AH18" s="161">
        <f t="shared" si="12"/>
        <v>0</v>
      </c>
      <c r="AI18" s="55"/>
      <c r="AJ18" s="161">
        <f t="shared" si="13"/>
        <v>0</v>
      </c>
    </row>
    <row r="19" spans="1:36" x14ac:dyDescent="0.2">
      <c r="A19" s="55"/>
      <c r="B19" s="134"/>
      <c r="C19" s="135"/>
      <c r="D19" s="282"/>
      <c r="E19" s="282"/>
      <c r="F19" s="276"/>
      <c r="G19" s="276"/>
      <c r="H19" s="279">
        <f t="shared" si="1"/>
        <v>0</v>
      </c>
      <c r="I19" s="136"/>
      <c r="J19" s="137">
        <f t="shared" si="2"/>
        <v>0</v>
      </c>
      <c r="K19" s="209"/>
      <c r="L19" s="145"/>
      <c r="M19" s="138"/>
      <c r="N19" s="138"/>
      <c r="O19" s="138"/>
      <c r="P19" s="138"/>
      <c r="Q19" s="138"/>
      <c r="R19" s="375"/>
      <c r="S19" s="382"/>
      <c r="T19" s="378"/>
      <c r="U19" s="382"/>
      <c r="V19" s="221">
        <f t="shared" si="3"/>
        <v>0</v>
      </c>
      <c r="W19" s="220">
        <f t="shared" si="4"/>
        <v>0</v>
      </c>
      <c r="X19" s="230"/>
      <c r="Y19" s="112"/>
      <c r="Z19" s="36"/>
      <c r="AA19" s="149">
        <f t="shared" si="5"/>
        <v>0</v>
      </c>
      <c r="AB19" s="150">
        <f t="shared" si="6"/>
        <v>0</v>
      </c>
      <c r="AC19" s="150">
        <f t="shared" si="7"/>
        <v>0</v>
      </c>
      <c r="AD19" s="157">
        <f t="shared" si="8"/>
        <v>0</v>
      </c>
      <c r="AE19" s="241">
        <f t="shared" si="9"/>
        <v>0</v>
      </c>
      <c r="AF19" s="241">
        <f t="shared" si="10"/>
        <v>0</v>
      </c>
      <c r="AG19" s="241">
        <f t="shared" si="11"/>
        <v>0</v>
      </c>
      <c r="AH19" s="161">
        <f t="shared" si="12"/>
        <v>0</v>
      </c>
      <c r="AI19" s="55"/>
      <c r="AJ19" s="161">
        <f t="shared" si="13"/>
        <v>0</v>
      </c>
    </row>
    <row r="20" spans="1:36" x14ac:dyDescent="0.2">
      <c r="A20" s="55"/>
      <c r="B20" s="134"/>
      <c r="C20" s="135"/>
      <c r="D20" s="282"/>
      <c r="E20" s="282"/>
      <c r="F20" s="276"/>
      <c r="G20" s="276"/>
      <c r="H20" s="279">
        <f t="shared" si="1"/>
        <v>0</v>
      </c>
      <c r="I20" s="136"/>
      <c r="J20" s="137">
        <f t="shared" si="2"/>
        <v>0</v>
      </c>
      <c r="K20" s="209"/>
      <c r="L20" s="145"/>
      <c r="M20" s="138"/>
      <c r="N20" s="138"/>
      <c r="O20" s="138"/>
      <c r="P20" s="138"/>
      <c r="Q20" s="138"/>
      <c r="R20" s="375"/>
      <c r="S20" s="382"/>
      <c r="T20" s="378"/>
      <c r="U20" s="382"/>
      <c r="V20" s="221">
        <f t="shared" si="3"/>
        <v>0</v>
      </c>
      <c r="W20" s="220">
        <f t="shared" si="4"/>
        <v>0</v>
      </c>
      <c r="X20" s="230"/>
      <c r="Y20" s="112"/>
      <c r="Z20" s="36"/>
      <c r="AA20" s="149">
        <f t="shared" si="5"/>
        <v>0</v>
      </c>
      <c r="AB20" s="150">
        <f t="shared" si="6"/>
        <v>0</v>
      </c>
      <c r="AC20" s="150">
        <f t="shared" si="7"/>
        <v>0</v>
      </c>
      <c r="AD20" s="157">
        <f t="shared" si="8"/>
        <v>0</v>
      </c>
      <c r="AE20" s="241">
        <f t="shared" si="9"/>
        <v>0</v>
      </c>
      <c r="AF20" s="241">
        <f t="shared" si="10"/>
        <v>0</v>
      </c>
      <c r="AG20" s="241">
        <f t="shared" si="11"/>
        <v>0</v>
      </c>
      <c r="AH20" s="161">
        <f t="shared" si="12"/>
        <v>0</v>
      </c>
      <c r="AI20" s="55"/>
      <c r="AJ20" s="161">
        <f t="shared" si="13"/>
        <v>0</v>
      </c>
    </row>
    <row r="21" spans="1:36" x14ac:dyDescent="0.2">
      <c r="A21" s="55"/>
      <c r="B21" s="134"/>
      <c r="C21" s="135"/>
      <c r="D21" s="282"/>
      <c r="E21" s="282"/>
      <c r="F21" s="276"/>
      <c r="G21" s="276"/>
      <c r="H21" s="279">
        <f t="shared" si="1"/>
        <v>0</v>
      </c>
      <c r="I21" s="136"/>
      <c r="J21" s="137">
        <f t="shared" si="2"/>
        <v>0</v>
      </c>
      <c r="K21" s="209"/>
      <c r="L21" s="145"/>
      <c r="M21" s="138"/>
      <c r="N21" s="138"/>
      <c r="O21" s="138"/>
      <c r="P21" s="138"/>
      <c r="Q21" s="138"/>
      <c r="R21" s="375"/>
      <c r="S21" s="382"/>
      <c r="T21" s="378"/>
      <c r="U21" s="382"/>
      <c r="V21" s="221">
        <f t="shared" si="3"/>
        <v>0</v>
      </c>
      <c r="W21" s="220">
        <f t="shared" si="4"/>
        <v>0</v>
      </c>
      <c r="X21" s="230"/>
      <c r="Y21" s="112"/>
      <c r="Z21" s="36"/>
      <c r="AA21" s="149">
        <f t="shared" si="5"/>
        <v>0</v>
      </c>
      <c r="AB21" s="150">
        <f t="shared" si="6"/>
        <v>0</v>
      </c>
      <c r="AC21" s="150">
        <f t="shared" si="7"/>
        <v>0</v>
      </c>
      <c r="AD21" s="157">
        <f t="shared" si="8"/>
        <v>0</v>
      </c>
      <c r="AE21" s="241">
        <f t="shared" si="9"/>
        <v>0</v>
      </c>
      <c r="AF21" s="241">
        <f t="shared" si="10"/>
        <v>0</v>
      </c>
      <c r="AG21" s="241">
        <f t="shared" si="11"/>
        <v>0</v>
      </c>
      <c r="AH21" s="161">
        <f t="shared" si="12"/>
        <v>0</v>
      </c>
      <c r="AI21" s="55"/>
      <c r="AJ21" s="161">
        <f t="shared" si="13"/>
        <v>0</v>
      </c>
    </row>
    <row r="22" spans="1:36" x14ac:dyDescent="0.2">
      <c r="A22" s="55"/>
      <c r="B22" s="134"/>
      <c r="C22" s="135"/>
      <c r="D22" s="282"/>
      <c r="E22" s="282"/>
      <c r="F22" s="276"/>
      <c r="G22" s="276"/>
      <c r="H22" s="279">
        <f t="shared" si="1"/>
        <v>0</v>
      </c>
      <c r="I22" s="136"/>
      <c r="J22" s="137">
        <f t="shared" si="2"/>
        <v>0</v>
      </c>
      <c r="K22" s="209"/>
      <c r="L22" s="145"/>
      <c r="M22" s="138"/>
      <c r="N22" s="138"/>
      <c r="O22" s="138"/>
      <c r="P22" s="138"/>
      <c r="Q22" s="138"/>
      <c r="R22" s="375"/>
      <c r="S22" s="382"/>
      <c r="T22" s="378"/>
      <c r="U22" s="382"/>
      <c r="V22" s="221">
        <f t="shared" si="3"/>
        <v>0</v>
      </c>
      <c r="W22" s="220">
        <f t="shared" si="4"/>
        <v>0</v>
      </c>
      <c r="X22" s="230"/>
      <c r="Y22" s="112"/>
      <c r="Z22" s="36"/>
      <c r="AA22" s="149">
        <f t="shared" si="5"/>
        <v>0</v>
      </c>
      <c r="AB22" s="150">
        <f t="shared" si="6"/>
        <v>0</v>
      </c>
      <c r="AC22" s="150">
        <f t="shared" si="7"/>
        <v>0</v>
      </c>
      <c r="AD22" s="157">
        <f t="shared" si="8"/>
        <v>0</v>
      </c>
      <c r="AE22" s="241">
        <f t="shared" si="9"/>
        <v>0</v>
      </c>
      <c r="AF22" s="241">
        <f t="shared" si="10"/>
        <v>0</v>
      </c>
      <c r="AG22" s="241">
        <f t="shared" si="11"/>
        <v>0</v>
      </c>
      <c r="AH22" s="161">
        <f t="shared" si="12"/>
        <v>0</v>
      </c>
      <c r="AI22" s="55"/>
      <c r="AJ22" s="161">
        <f t="shared" si="13"/>
        <v>0</v>
      </c>
    </row>
    <row r="23" spans="1:36" x14ac:dyDescent="0.2">
      <c r="A23" s="55"/>
      <c r="B23" s="134"/>
      <c r="C23" s="135"/>
      <c r="D23" s="282"/>
      <c r="E23" s="282"/>
      <c r="F23" s="276"/>
      <c r="G23" s="276"/>
      <c r="H23" s="279">
        <f t="shared" si="1"/>
        <v>0</v>
      </c>
      <c r="I23" s="136"/>
      <c r="J23" s="137">
        <f t="shared" si="2"/>
        <v>0</v>
      </c>
      <c r="K23" s="209"/>
      <c r="L23" s="145"/>
      <c r="M23" s="138"/>
      <c r="N23" s="138"/>
      <c r="O23" s="138"/>
      <c r="P23" s="138"/>
      <c r="Q23" s="138"/>
      <c r="R23" s="375"/>
      <c r="S23" s="382"/>
      <c r="T23" s="378"/>
      <c r="U23" s="382"/>
      <c r="V23" s="221">
        <f t="shared" si="3"/>
        <v>0</v>
      </c>
      <c r="W23" s="220">
        <f t="shared" si="4"/>
        <v>0</v>
      </c>
      <c r="X23" s="230"/>
      <c r="Y23" s="211"/>
      <c r="Z23" s="36"/>
      <c r="AA23" s="149">
        <f t="shared" si="5"/>
        <v>0</v>
      </c>
      <c r="AB23" s="150">
        <f t="shared" si="6"/>
        <v>0</v>
      </c>
      <c r="AC23" s="150">
        <f t="shared" si="7"/>
        <v>0</v>
      </c>
      <c r="AD23" s="157">
        <f t="shared" si="8"/>
        <v>0</v>
      </c>
      <c r="AE23" s="241">
        <f t="shared" si="9"/>
        <v>0</v>
      </c>
      <c r="AF23" s="241">
        <f t="shared" si="10"/>
        <v>0</v>
      </c>
      <c r="AG23" s="241">
        <f t="shared" si="11"/>
        <v>0</v>
      </c>
      <c r="AH23" s="161">
        <f t="shared" si="12"/>
        <v>0</v>
      </c>
      <c r="AI23" s="55"/>
      <c r="AJ23" s="161">
        <f t="shared" si="13"/>
        <v>0</v>
      </c>
    </row>
    <row r="24" spans="1:36" x14ac:dyDescent="0.2">
      <c r="A24" s="55"/>
      <c r="B24" s="134"/>
      <c r="C24" s="135"/>
      <c r="D24" s="282"/>
      <c r="E24" s="282"/>
      <c r="F24" s="276"/>
      <c r="G24" s="276"/>
      <c r="H24" s="279">
        <f t="shared" si="1"/>
        <v>0</v>
      </c>
      <c r="I24" s="136"/>
      <c r="J24" s="137">
        <f t="shared" si="2"/>
        <v>0</v>
      </c>
      <c r="K24" s="209"/>
      <c r="L24" s="145"/>
      <c r="M24" s="138"/>
      <c r="N24" s="138"/>
      <c r="O24" s="138"/>
      <c r="P24" s="138"/>
      <c r="Q24" s="138"/>
      <c r="R24" s="375"/>
      <c r="S24" s="382"/>
      <c r="T24" s="378"/>
      <c r="U24" s="382"/>
      <c r="V24" s="221">
        <f t="shared" si="3"/>
        <v>0</v>
      </c>
      <c r="W24" s="220">
        <f t="shared" si="4"/>
        <v>0</v>
      </c>
      <c r="X24" s="230"/>
      <c r="Y24" s="112"/>
      <c r="Z24" s="36"/>
      <c r="AA24" s="149">
        <f t="shared" si="5"/>
        <v>0</v>
      </c>
      <c r="AB24" s="150">
        <f t="shared" si="6"/>
        <v>0</v>
      </c>
      <c r="AC24" s="150">
        <f t="shared" si="7"/>
        <v>0</v>
      </c>
      <c r="AD24" s="157">
        <f t="shared" si="8"/>
        <v>0</v>
      </c>
      <c r="AE24" s="241">
        <f t="shared" si="9"/>
        <v>0</v>
      </c>
      <c r="AF24" s="241">
        <f t="shared" si="10"/>
        <v>0</v>
      </c>
      <c r="AG24" s="241">
        <f t="shared" si="11"/>
        <v>0</v>
      </c>
      <c r="AH24" s="161">
        <f t="shared" si="12"/>
        <v>0</v>
      </c>
      <c r="AI24" s="55"/>
      <c r="AJ24" s="161">
        <f t="shared" si="13"/>
        <v>0</v>
      </c>
    </row>
    <row r="25" spans="1:36" x14ac:dyDescent="0.2">
      <c r="A25" s="55"/>
      <c r="B25" s="134"/>
      <c r="C25" s="135"/>
      <c r="D25" s="282"/>
      <c r="E25" s="282"/>
      <c r="F25" s="276"/>
      <c r="G25" s="276"/>
      <c r="H25" s="279">
        <f>IF(OR(F25=0,G25=0),0,ROUND(DAYS360(F25,G25)/30,1))</f>
        <v>0</v>
      </c>
      <c r="I25" s="136"/>
      <c r="J25" s="137">
        <f t="shared" si="2"/>
        <v>0</v>
      </c>
      <c r="K25" s="209"/>
      <c r="L25" s="145"/>
      <c r="M25" s="138"/>
      <c r="N25" s="138"/>
      <c r="O25" s="138"/>
      <c r="P25" s="138"/>
      <c r="Q25" s="138"/>
      <c r="R25" s="375"/>
      <c r="S25" s="382"/>
      <c r="T25" s="378"/>
      <c r="U25" s="382"/>
      <c r="V25" s="221">
        <f t="shared" si="3"/>
        <v>0</v>
      </c>
      <c r="W25" s="220">
        <f t="shared" si="4"/>
        <v>0</v>
      </c>
      <c r="X25" s="230"/>
      <c r="Y25" s="112"/>
      <c r="Z25" s="36"/>
      <c r="AA25" s="149">
        <f t="shared" si="5"/>
        <v>0</v>
      </c>
      <c r="AB25" s="150">
        <f t="shared" si="6"/>
        <v>0</v>
      </c>
      <c r="AC25" s="150">
        <f t="shared" si="7"/>
        <v>0</v>
      </c>
      <c r="AD25" s="157">
        <f t="shared" si="8"/>
        <v>0</v>
      </c>
      <c r="AE25" s="241">
        <f t="shared" si="9"/>
        <v>0</v>
      </c>
      <c r="AF25" s="241">
        <f t="shared" si="10"/>
        <v>0</v>
      </c>
      <c r="AG25" s="241">
        <f t="shared" si="11"/>
        <v>0</v>
      </c>
      <c r="AH25" s="161">
        <f t="shared" si="12"/>
        <v>0</v>
      </c>
      <c r="AI25" s="55"/>
      <c r="AJ25" s="161">
        <f t="shared" si="13"/>
        <v>0</v>
      </c>
    </row>
    <row r="26" spans="1:36" hidden="1" x14ac:dyDescent="0.2">
      <c r="A26" s="55"/>
      <c r="B26" s="134"/>
      <c r="C26" s="135"/>
      <c r="D26" s="282"/>
      <c r="E26" s="282"/>
      <c r="F26" s="276"/>
      <c r="G26" s="276"/>
      <c r="H26" s="279">
        <f t="shared" si="1"/>
        <v>0</v>
      </c>
      <c r="I26" s="136"/>
      <c r="J26" s="137">
        <f t="shared" si="2"/>
        <v>0</v>
      </c>
      <c r="K26" s="209"/>
      <c r="L26" s="145"/>
      <c r="M26" s="138"/>
      <c r="N26" s="138"/>
      <c r="O26" s="138"/>
      <c r="P26" s="138"/>
      <c r="Q26" s="138"/>
      <c r="R26" s="375"/>
      <c r="S26" s="382"/>
      <c r="T26" s="378"/>
      <c r="U26" s="382"/>
      <c r="V26" s="221">
        <f t="shared" si="3"/>
        <v>0</v>
      </c>
      <c r="W26" s="220">
        <f t="shared" si="4"/>
        <v>0</v>
      </c>
      <c r="X26" s="230"/>
      <c r="Y26" s="112"/>
      <c r="Z26" s="36"/>
      <c r="AA26" s="149">
        <f t="shared" si="5"/>
        <v>0</v>
      </c>
      <c r="AB26" s="150">
        <f t="shared" si="6"/>
        <v>0</v>
      </c>
      <c r="AC26" s="150">
        <f t="shared" si="7"/>
        <v>0</v>
      </c>
      <c r="AD26" s="157">
        <f t="shared" si="8"/>
        <v>0</v>
      </c>
      <c r="AE26" s="241">
        <f t="shared" si="9"/>
        <v>0</v>
      </c>
      <c r="AF26" s="241">
        <f t="shared" si="10"/>
        <v>0</v>
      </c>
      <c r="AG26" s="241">
        <f t="shared" si="11"/>
        <v>0</v>
      </c>
      <c r="AH26" s="161">
        <f t="shared" si="12"/>
        <v>0</v>
      </c>
      <c r="AI26" s="55"/>
      <c r="AJ26" s="161">
        <f t="shared" si="13"/>
        <v>0</v>
      </c>
    </row>
    <row r="27" spans="1:36" hidden="1" x14ac:dyDescent="0.2">
      <c r="A27" s="55"/>
      <c r="B27" s="134"/>
      <c r="C27" s="135"/>
      <c r="D27" s="282"/>
      <c r="E27" s="282"/>
      <c r="F27" s="276"/>
      <c r="G27" s="276"/>
      <c r="H27" s="279">
        <f t="shared" si="1"/>
        <v>0</v>
      </c>
      <c r="I27" s="136"/>
      <c r="J27" s="137">
        <f t="shared" si="2"/>
        <v>0</v>
      </c>
      <c r="K27" s="209"/>
      <c r="L27" s="145"/>
      <c r="M27" s="138"/>
      <c r="N27" s="138"/>
      <c r="O27" s="138"/>
      <c r="P27" s="138"/>
      <c r="Q27" s="138"/>
      <c r="R27" s="375"/>
      <c r="S27" s="382"/>
      <c r="T27" s="378"/>
      <c r="U27" s="382"/>
      <c r="V27" s="221">
        <f t="shared" si="3"/>
        <v>0</v>
      </c>
      <c r="W27" s="220">
        <f t="shared" si="4"/>
        <v>0</v>
      </c>
      <c r="X27" s="230"/>
      <c r="Y27" s="112"/>
      <c r="Z27" s="36"/>
      <c r="AA27" s="149">
        <f t="shared" si="5"/>
        <v>0</v>
      </c>
      <c r="AB27" s="150">
        <f t="shared" si="6"/>
        <v>0</v>
      </c>
      <c r="AC27" s="150">
        <f t="shared" si="7"/>
        <v>0</v>
      </c>
      <c r="AD27" s="157">
        <f t="shared" si="8"/>
        <v>0</v>
      </c>
      <c r="AE27" s="241">
        <f t="shared" si="9"/>
        <v>0</v>
      </c>
      <c r="AF27" s="241">
        <f t="shared" si="10"/>
        <v>0</v>
      </c>
      <c r="AG27" s="241">
        <f t="shared" si="11"/>
        <v>0</v>
      </c>
      <c r="AH27" s="161">
        <f t="shared" si="12"/>
        <v>0</v>
      </c>
      <c r="AI27" s="55"/>
      <c r="AJ27" s="161">
        <f t="shared" si="13"/>
        <v>0</v>
      </c>
    </row>
    <row r="28" spans="1:36" hidden="1" x14ac:dyDescent="0.2">
      <c r="A28" s="55"/>
      <c r="B28" s="134"/>
      <c r="C28" s="135"/>
      <c r="D28" s="282"/>
      <c r="E28" s="282"/>
      <c r="F28" s="276"/>
      <c r="G28" s="276"/>
      <c r="H28" s="279">
        <f t="shared" si="1"/>
        <v>0</v>
      </c>
      <c r="I28" s="136"/>
      <c r="J28" s="137">
        <f t="shared" si="2"/>
        <v>0</v>
      </c>
      <c r="K28" s="209"/>
      <c r="L28" s="145"/>
      <c r="M28" s="138"/>
      <c r="N28" s="138"/>
      <c r="O28" s="138"/>
      <c r="P28" s="138"/>
      <c r="Q28" s="138"/>
      <c r="R28" s="375"/>
      <c r="S28" s="382"/>
      <c r="T28" s="378"/>
      <c r="U28" s="382"/>
      <c r="V28" s="221">
        <f t="shared" si="3"/>
        <v>0</v>
      </c>
      <c r="W28" s="220">
        <f t="shared" si="4"/>
        <v>0</v>
      </c>
      <c r="X28" s="230"/>
      <c r="Y28" s="112"/>
      <c r="Z28" s="36"/>
      <c r="AA28" s="149">
        <f t="shared" si="5"/>
        <v>0</v>
      </c>
      <c r="AB28" s="150">
        <f t="shared" si="6"/>
        <v>0</v>
      </c>
      <c r="AC28" s="150">
        <f t="shared" si="7"/>
        <v>0</v>
      </c>
      <c r="AD28" s="157">
        <f t="shared" si="8"/>
        <v>0</v>
      </c>
      <c r="AE28" s="241">
        <f t="shared" si="9"/>
        <v>0</v>
      </c>
      <c r="AF28" s="241">
        <f t="shared" si="10"/>
        <v>0</v>
      </c>
      <c r="AG28" s="241">
        <f t="shared" si="11"/>
        <v>0</v>
      </c>
      <c r="AH28" s="161">
        <f t="shared" si="12"/>
        <v>0</v>
      </c>
      <c r="AI28" s="55"/>
      <c r="AJ28" s="161">
        <f t="shared" si="13"/>
        <v>0</v>
      </c>
    </row>
    <row r="29" spans="1:36" hidden="1" x14ac:dyDescent="0.2">
      <c r="A29" s="55"/>
      <c r="B29" s="134"/>
      <c r="C29" s="135"/>
      <c r="D29" s="282"/>
      <c r="E29" s="282"/>
      <c r="F29" s="276"/>
      <c r="G29" s="276"/>
      <c r="H29" s="279">
        <f t="shared" si="1"/>
        <v>0</v>
      </c>
      <c r="I29" s="136"/>
      <c r="J29" s="137">
        <f t="shared" si="2"/>
        <v>0</v>
      </c>
      <c r="K29" s="209"/>
      <c r="L29" s="145"/>
      <c r="M29" s="138"/>
      <c r="N29" s="138"/>
      <c r="O29" s="138"/>
      <c r="P29" s="138"/>
      <c r="Q29" s="138"/>
      <c r="R29" s="375"/>
      <c r="S29" s="382"/>
      <c r="T29" s="378"/>
      <c r="U29" s="382"/>
      <c r="V29" s="221">
        <f t="shared" si="3"/>
        <v>0</v>
      </c>
      <c r="W29" s="220">
        <f t="shared" si="4"/>
        <v>0</v>
      </c>
      <c r="X29" s="230"/>
      <c r="Y29" s="211"/>
      <c r="Z29" s="36"/>
      <c r="AA29" s="149">
        <f t="shared" si="5"/>
        <v>0</v>
      </c>
      <c r="AB29" s="150">
        <f t="shared" si="6"/>
        <v>0</v>
      </c>
      <c r="AC29" s="150">
        <f t="shared" si="7"/>
        <v>0</v>
      </c>
      <c r="AD29" s="157">
        <f t="shared" si="8"/>
        <v>0</v>
      </c>
      <c r="AE29" s="241">
        <f t="shared" si="9"/>
        <v>0</v>
      </c>
      <c r="AF29" s="241">
        <f t="shared" si="10"/>
        <v>0</v>
      </c>
      <c r="AG29" s="241">
        <f t="shared" si="11"/>
        <v>0</v>
      </c>
      <c r="AH29" s="161">
        <f t="shared" si="12"/>
        <v>0</v>
      </c>
      <c r="AI29" s="55"/>
      <c r="AJ29" s="161">
        <f t="shared" si="13"/>
        <v>0</v>
      </c>
    </row>
    <row r="30" spans="1:36" hidden="1" x14ac:dyDescent="0.2">
      <c r="A30" s="55"/>
      <c r="B30" s="134"/>
      <c r="C30" s="135"/>
      <c r="D30" s="282"/>
      <c r="E30" s="282"/>
      <c r="F30" s="276"/>
      <c r="G30" s="276"/>
      <c r="H30" s="279">
        <f t="shared" si="1"/>
        <v>0</v>
      </c>
      <c r="I30" s="136"/>
      <c r="J30" s="137">
        <f t="shared" si="2"/>
        <v>0</v>
      </c>
      <c r="K30" s="209"/>
      <c r="L30" s="145"/>
      <c r="M30" s="138"/>
      <c r="N30" s="138"/>
      <c r="O30" s="138"/>
      <c r="P30" s="138"/>
      <c r="Q30" s="138"/>
      <c r="R30" s="375"/>
      <c r="S30" s="382"/>
      <c r="T30" s="378"/>
      <c r="U30" s="382"/>
      <c r="V30" s="221">
        <f t="shared" si="3"/>
        <v>0</v>
      </c>
      <c r="W30" s="220">
        <f t="shared" si="4"/>
        <v>0</v>
      </c>
      <c r="X30" s="230"/>
      <c r="Y30" s="112"/>
      <c r="Z30" s="36"/>
      <c r="AA30" s="149">
        <f t="shared" ref="AA30:AA42" si="14">J30*L30</f>
        <v>0</v>
      </c>
      <c r="AB30" s="150">
        <f t="shared" ref="AB30:AB42" si="15">M30*J30</f>
        <v>0</v>
      </c>
      <c r="AC30" s="150">
        <f t="shared" ref="AC30:AC42" si="16">N30*J30</f>
        <v>0</v>
      </c>
      <c r="AD30" s="157">
        <f t="shared" ref="AD30:AD42" si="17">O30*J30</f>
        <v>0</v>
      </c>
      <c r="AE30" s="241">
        <f t="shared" ref="AE30:AE42" si="18">P30*J30</f>
        <v>0</v>
      </c>
      <c r="AF30" s="241">
        <f t="shared" ref="AF30:AF42" si="19">Q30*J30</f>
        <v>0</v>
      </c>
      <c r="AG30" s="241">
        <f t="shared" ref="AG30:AG42" si="20">R30*J30</f>
        <v>0</v>
      </c>
      <c r="AH30" s="161">
        <f t="shared" ref="AH30:AH42" si="21">SUM(AA30:AG30)</f>
        <v>0</v>
      </c>
      <c r="AI30" s="55"/>
      <c r="AJ30" s="161">
        <f t="shared" si="13"/>
        <v>0</v>
      </c>
    </row>
    <row r="31" spans="1:36" hidden="1" x14ac:dyDescent="0.2">
      <c r="A31" s="55"/>
      <c r="B31" s="134"/>
      <c r="C31" s="135"/>
      <c r="D31" s="282"/>
      <c r="E31" s="282"/>
      <c r="F31" s="276"/>
      <c r="G31" s="276"/>
      <c r="H31" s="279">
        <f t="shared" si="1"/>
        <v>0</v>
      </c>
      <c r="I31" s="136"/>
      <c r="J31" s="137">
        <f t="shared" si="2"/>
        <v>0</v>
      </c>
      <c r="K31" s="209"/>
      <c r="L31" s="145"/>
      <c r="M31" s="138"/>
      <c r="N31" s="138"/>
      <c r="O31" s="138"/>
      <c r="P31" s="138"/>
      <c r="Q31" s="138"/>
      <c r="R31" s="375"/>
      <c r="S31" s="382"/>
      <c r="T31" s="378"/>
      <c r="U31" s="382"/>
      <c r="V31" s="221">
        <f t="shared" si="3"/>
        <v>0</v>
      </c>
      <c r="W31" s="220">
        <f t="shared" si="4"/>
        <v>0</v>
      </c>
      <c r="X31" s="230"/>
      <c r="Y31" s="211"/>
      <c r="Z31" s="36"/>
      <c r="AA31" s="149">
        <f t="shared" si="14"/>
        <v>0</v>
      </c>
      <c r="AB31" s="150">
        <f t="shared" si="15"/>
        <v>0</v>
      </c>
      <c r="AC31" s="150">
        <f t="shared" si="16"/>
        <v>0</v>
      </c>
      <c r="AD31" s="157">
        <f t="shared" si="17"/>
        <v>0</v>
      </c>
      <c r="AE31" s="241">
        <f t="shared" si="18"/>
        <v>0</v>
      </c>
      <c r="AF31" s="241">
        <f t="shared" si="19"/>
        <v>0</v>
      </c>
      <c r="AG31" s="241">
        <f t="shared" si="20"/>
        <v>0</v>
      </c>
      <c r="AH31" s="161">
        <f t="shared" si="21"/>
        <v>0</v>
      </c>
      <c r="AI31" s="55"/>
      <c r="AJ31" s="161">
        <f t="shared" si="13"/>
        <v>0</v>
      </c>
    </row>
    <row r="32" spans="1:36" hidden="1" x14ac:dyDescent="0.2">
      <c r="A32" s="55"/>
      <c r="B32" s="134"/>
      <c r="C32" s="135"/>
      <c r="D32" s="282"/>
      <c r="E32" s="282"/>
      <c r="F32" s="276"/>
      <c r="G32" s="276"/>
      <c r="H32" s="279">
        <f t="shared" si="1"/>
        <v>0</v>
      </c>
      <c r="I32" s="136"/>
      <c r="J32" s="137">
        <f t="shared" si="2"/>
        <v>0</v>
      </c>
      <c r="K32" s="209"/>
      <c r="L32" s="145"/>
      <c r="M32" s="138"/>
      <c r="N32" s="138"/>
      <c r="O32" s="138"/>
      <c r="P32" s="138"/>
      <c r="Q32" s="138"/>
      <c r="R32" s="375"/>
      <c r="S32" s="382"/>
      <c r="T32" s="378"/>
      <c r="U32" s="382"/>
      <c r="V32" s="221">
        <f t="shared" si="3"/>
        <v>0</v>
      </c>
      <c r="W32" s="220">
        <f t="shared" si="4"/>
        <v>0</v>
      </c>
      <c r="X32" s="230"/>
      <c r="Y32" s="112"/>
      <c r="Z32" s="36"/>
      <c r="AA32" s="149">
        <f t="shared" si="14"/>
        <v>0</v>
      </c>
      <c r="AB32" s="150">
        <f t="shared" si="15"/>
        <v>0</v>
      </c>
      <c r="AC32" s="150">
        <f t="shared" si="16"/>
        <v>0</v>
      </c>
      <c r="AD32" s="157">
        <f t="shared" si="17"/>
        <v>0</v>
      </c>
      <c r="AE32" s="241">
        <f t="shared" si="18"/>
        <v>0</v>
      </c>
      <c r="AF32" s="241">
        <f t="shared" si="19"/>
        <v>0</v>
      </c>
      <c r="AG32" s="241">
        <f t="shared" si="20"/>
        <v>0</v>
      </c>
      <c r="AH32" s="161">
        <f t="shared" si="21"/>
        <v>0</v>
      </c>
      <c r="AI32" s="55"/>
      <c r="AJ32" s="161">
        <f t="shared" si="13"/>
        <v>0</v>
      </c>
    </row>
    <row r="33" spans="1:36" hidden="1" x14ac:dyDescent="0.2">
      <c r="A33" s="55"/>
      <c r="B33" s="134"/>
      <c r="C33" s="135"/>
      <c r="D33" s="282"/>
      <c r="E33" s="282"/>
      <c r="F33" s="276"/>
      <c r="G33" s="276"/>
      <c r="H33" s="279">
        <f t="shared" si="1"/>
        <v>0</v>
      </c>
      <c r="I33" s="136"/>
      <c r="J33" s="137">
        <f t="shared" si="2"/>
        <v>0</v>
      </c>
      <c r="K33" s="209"/>
      <c r="L33" s="145"/>
      <c r="M33" s="138"/>
      <c r="N33" s="138"/>
      <c r="O33" s="138"/>
      <c r="P33" s="138"/>
      <c r="Q33" s="138"/>
      <c r="R33" s="375"/>
      <c r="S33" s="382"/>
      <c r="T33" s="378"/>
      <c r="U33" s="382"/>
      <c r="V33" s="221">
        <f t="shared" si="3"/>
        <v>0</v>
      </c>
      <c r="W33" s="220">
        <f t="shared" si="4"/>
        <v>0</v>
      </c>
      <c r="X33" s="230"/>
      <c r="Y33" s="112"/>
      <c r="Z33" s="36"/>
      <c r="AA33" s="149">
        <f t="shared" si="14"/>
        <v>0</v>
      </c>
      <c r="AB33" s="150">
        <f t="shared" si="15"/>
        <v>0</v>
      </c>
      <c r="AC33" s="150">
        <f t="shared" si="16"/>
        <v>0</v>
      </c>
      <c r="AD33" s="157">
        <f t="shared" si="17"/>
        <v>0</v>
      </c>
      <c r="AE33" s="241">
        <f t="shared" si="18"/>
        <v>0</v>
      </c>
      <c r="AF33" s="241">
        <f t="shared" si="19"/>
        <v>0</v>
      </c>
      <c r="AG33" s="241">
        <f t="shared" si="20"/>
        <v>0</v>
      </c>
      <c r="AH33" s="161">
        <f t="shared" si="21"/>
        <v>0</v>
      </c>
      <c r="AI33" s="55"/>
      <c r="AJ33" s="161">
        <f t="shared" si="13"/>
        <v>0</v>
      </c>
    </row>
    <row r="34" spans="1:36" hidden="1" x14ac:dyDescent="0.2">
      <c r="A34" s="55"/>
      <c r="B34" s="134"/>
      <c r="C34" s="135"/>
      <c r="D34" s="282"/>
      <c r="E34" s="282"/>
      <c r="F34" s="276"/>
      <c r="G34" s="276"/>
      <c r="H34" s="279">
        <f t="shared" si="1"/>
        <v>0</v>
      </c>
      <c r="I34" s="136"/>
      <c r="J34" s="137">
        <f t="shared" si="2"/>
        <v>0</v>
      </c>
      <c r="K34" s="209"/>
      <c r="L34" s="145"/>
      <c r="M34" s="138"/>
      <c r="N34" s="138"/>
      <c r="O34" s="138"/>
      <c r="P34" s="138"/>
      <c r="Q34" s="138"/>
      <c r="R34" s="375"/>
      <c r="S34" s="382"/>
      <c r="T34" s="378"/>
      <c r="U34" s="382"/>
      <c r="V34" s="221">
        <f t="shared" si="3"/>
        <v>0</v>
      </c>
      <c r="W34" s="220">
        <f t="shared" si="4"/>
        <v>0</v>
      </c>
      <c r="X34" s="230"/>
      <c r="Y34" s="211"/>
      <c r="Z34" s="36"/>
      <c r="AA34" s="149">
        <f t="shared" si="14"/>
        <v>0</v>
      </c>
      <c r="AB34" s="150">
        <f t="shared" si="15"/>
        <v>0</v>
      </c>
      <c r="AC34" s="150">
        <f t="shared" si="16"/>
        <v>0</v>
      </c>
      <c r="AD34" s="157">
        <f t="shared" si="17"/>
        <v>0</v>
      </c>
      <c r="AE34" s="241">
        <f t="shared" si="18"/>
        <v>0</v>
      </c>
      <c r="AF34" s="241">
        <f t="shared" si="19"/>
        <v>0</v>
      </c>
      <c r="AG34" s="241">
        <f t="shared" si="20"/>
        <v>0</v>
      </c>
      <c r="AH34" s="161">
        <f t="shared" si="21"/>
        <v>0</v>
      </c>
      <c r="AI34" s="55"/>
      <c r="AJ34" s="161">
        <f t="shared" si="13"/>
        <v>0</v>
      </c>
    </row>
    <row r="35" spans="1:36" hidden="1" x14ac:dyDescent="0.2">
      <c r="A35" s="55"/>
      <c r="B35" s="134"/>
      <c r="C35" s="135"/>
      <c r="D35" s="282"/>
      <c r="E35" s="282"/>
      <c r="F35" s="276"/>
      <c r="G35" s="276"/>
      <c r="H35" s="279">
        <f t="shared" si="1"/>
        <v>0</v>
      </c>
      <c r="I35" s="136"/>
      <c r="J35" s="137">
        <f t="shared" si="2"/>
        <v>0</v>
      </c>
      <c r="K35" s="209"/>
      <c r="L35" s="145"/>
      <c r="M35" s="138"/>
      <c r="N35" s="138"/>
      <c r="O35" s="138"/>
      <c r="P35" s="138"/>
      <c r="Q35" s="138"/>
      <c r="R35" s="375"/>
      <c r="S35" s="382"/>
      <c r="T35" s="378"/>
      <c r="U35" s="382"/>
      <c r="V35" s="221">
        <f t="shared" si="3"/>
        <v>0</v>
      </c>
      <c r="W35" s="220">
        <f t="shared" si="4"/>
        <v>0</v>
      </c>
      <c r="X35" s="230"/>
      <c r="Y35" s="112"/>
      <c r="Z35" s="36"/>
      <c r="AA35" s="149">
        <f t="shared" ref="AA35:AA36" si="22">J35*L35</f>
        <v>0</v>
      </c>
      <c r="AB35" s="150">
        <f t="shared" ref="AB35:AB36" si="23">M35*J35</f>
        <v>0</v>
      </c>
      <c r="AC35" s="150">
        <f t="shared" ref="AC35:AC36" si="24">N35*J35</f>
        <v>0</v>
      </c>
      <c r="AD35" s="157">
        <f t="shared" ref="AD35:AD36" si="25">O35*J35</f>
        <v>0</v>
      </c>
      <c r="AE35" s="241">
        <f t="shared" ref="AE35:AE36" si="26">P35*J35</f>
        <v>0</v>
      </c>
      <c r="AF35" s="241">
        <f t="shared" ref="AF35:AF36" si="27">Q35*J35</f>
        <v>0</v>
      </c>
      <c r="AG35" s="241">
        <f t="shared" ref="AG35:AG36" si="28">R35*J35</f>
        <v>0</v>
      </c>
      <c r="AH35" s="161">
        <f t="shared" ref="AH35:AH36" si="29">SUM(AA35:AG35)</f>
        <v>0</v>
      </c>
      <c r="AI35" s="55"/>
      <c r="AJ35" s="161">
        <f t="shared" si="13"/>
        <v>0</v>
      </c>
    </row>
    <row r="36" spans="1:36" hidden="1" x14ac:dyDescent="0.2">
      <c r="A36" s="55"/>
      <c r="B36" s="134"/>
      <c r="C36" s="135"/>
      <c r="D36" s="282"/>
      <c r="E36" s="282"/>
      <c r="F36" s="276"/>
      <c r="G36" s="276"/>
      <c r="H36" s="279">
        <f t="shared" si="1"/>
        <v>0</v>
      </c>
      <c r="I36" s="136"/>
      <c r="J36" s="137">
        <f t="shared" si="2"/>
        <v>0</v>
      </c>
      <c r="K36" s="209"/>
      <c r="L36" s="145"/>
      <c r="M36" s="138"/>
      <c r="N36" s="138"/>
      <c r="O36" s="138"/>
      <c r="P36" s="138"/>
      <c r="Q36" s="138"/>
      <c r="R36" s="375"/>
      <c r="S36" s="382"/>
      <c r="T36" s="378"/>
      <c r="U36" s="382"/>
      <c r="V36" s="221">
        <f t="shared" si="3"/>
        <v>0</v>
      </c>
      <c r="W36" s="220">
        <f t="shared" si="4"/>
        <v>0</v>
      </c>
      <c r="X36" s="230"/>
      <c r="Y36" s="211"/>
      <c r="Z36" s="36"/>
      <c r="AA36" s="149">
        <f t="shared" si="22"/>
        <v>0</v>
      </c>
      <c r="AB36" s="150">
        <f t="shared" si="23"/>
        <v>0</v>
      </c>
      <c r="AC36" s="150">
        <f t="shared" si="24"/>
        <v>0</v>
      </c>
      <c r="AD36" s="157">
        <f t="shared" si="25"/>
        <v>0</v>
      </c>
      <c r="AE36" s="241">
        <f t="shared" si="26"/>
        <v>0</v>
      </c>
      <c r="AF36" s="241">
        <f t="shared" si="27"/>
        <v>0</v>
      </c>
      <c r="AG36" s="241">
        <f t="shared" si="28"/>
        <v>0</v>
      </c>
      <c r="AH36" s="161">
        <f t="shared" si="29"/>
        <v>0</v>
      </c>
      <c r="AI36" s="55"/>
      <c r="AJ36" s="161">
        <f t="shared" si="13"/>
        <v>0</v>
      </c>
    </row>
    <row r="37" spans="1:36" hidden="1" x14ac:dyDescent="0.2">
      <c r="A37" s="55"/>
      <c r="B37" s="134"/>
      <c r="C37" s="135"/>
      <c r="D37" s="282"/>
      <c r="E37" s="282"/>
      <c r="F37" s="276"/>
      <c r="G37" s="276"/>
      <c r="H37" s="279">
        <f t="shared" si="1"/>
        <v>0</v>
      </c>
      <c r="I37" s="136"/>
      <c r="J37" s="137">
        <f t="shared" si="2"/>
        <v>0</v>
      </c>
      <c r="K37" s="209"/>
      <c r="L37" s="145"/>
      <c r="M37" s="138"/>
      <c r="N37" s="138"/>
      <c r="O37" s="138"/>
      <c r="P37" s="138"/>
      <c r="Q37" s="138"/>
      <c r="R37" s="375"/>
      <c r="S37" s="382"/>
      <c r="T37" s="378"/>
      <c r="U37" s="382"/>
      <c r="V37" s="221">
        <f t="shared" si="3"/>
        <v>0</v>
      </c>
      <c r="W37" s="220">
        <f t="shared" si="4"/>
        <v>0</v>
      </c>
      <c r="X37" s="230"/>
      <c r="Y37" s="112"/>
      <c r="Z37" s="36"/>
      <c r="AA37" s="149">
        <f t="shared" si="14"/>
        <v>0</v>
      </c>
      <c r="AB37" s="150">
        <f t="shared" si="15"/>
        <v>0</v>
      </c>
      <c r="AC37" s="150">
        <f t="shared" si="16"/>
        <v>0</v>
      </c>
      <c r="AD37" s="157">
        <f t="shared" si="17"/>
        <v>0</v>
      </c>
      <c r="AE37" s="241">
        <f t="shared" si="18"/>
        <v>0</v>
      </c>
      <c r="AF37" s="241">
        <f t="shared" si="19"/>
        <v>0</v>
      </c>
      <c r="AG37" s="241">
        <f t="shared" si="20"/>
        <v>0</v>
      </c>
      <c r="AH37" s="161">
        <f t="shared" si="21"/>
        <v>0</v>
      </c>
      <c r="AI37" s="55"/>
      <c r="AJ37" s="161">
        <f t="shared" si="13"/>
        <v>0</v>
      </c>
    </row>
    <row r="38" spans="1:36" hidden="1" x14ac:dyDescent="0.2">
      <c r="A38" s="55"/>
      <c r="B38" s="134"/>
      <c r="C38" s="135"/>
      <c r="D38" s="282"/>
      <c r="E38" s="282"/>
      <c r="F38" s="276"/>
      <c r="G38" s="276"/>
      <c r="H38" s="279">
        <f t="shared" si="1"/>
        <v>0</v>
      </c>
      <c r="I38" s="136"/>
      <c r="J38" s="137">
        <f t="shared" si="2"/>
        <v>0</v>
      </c>
      <c r="K38" s="209"/>
      <c r="L38" s="145"/>
      <c r="M38" s="138"/>
      <c r="N38" s="138"/>
      <c r="O38" s="138"/>
      <c r="P38" s="138"/>
      <c r="Q38" s="138"/>
      <c r="R38" s="375"/>
      <c r="S38" s="382"/>
      <c r="T38" s="378"/>
      <c r="U38" s="382"/>
      <c r="V38" s="221">
        <f t="shared" si="3"/>
        <v>0</v>
      </c>
      <c r="W38" s="220">
        <f t="shared" si="4"/>
        <v>0</v>
      </c>
      <c r="X38" s="230"/>
      <c r="Y38" s="112"/>
      <c r="Z38" s="36"/>
      <c r="AA38" s="149">
        <f t="shared" si="14"/>
        <v>0</v>
      </c>
      <c r="AB38" s="150">
        <f t="shared" si="15"/>
        <v>0</v>
      </c>
      <c r="AC38" s="150">
        <f t="shared" si="16"/>
        <v>0</v>
      </c>
      <c r="AD38" s="157">
        <f t="shared" si="17"/>
        <v>0</v>
      </c>
      <c r="AE38" s="241">
        <f t="shared" si="18"/>
        <v>0</v>
      </c>
      <c r="AF38" s="241">
        <f t="shared" si="19"/>
        <v>0</v>
      </c>
      <c r="AG38" s="241">
        <f t="shared" si="20"/>
        <v>0</v>
      </c>
      <c r="AH38" s="161">
        <f t="shared" si="21"/>
        <v>0</v>
      </c>
      <c r="AI38" s="55"/>
      <c r="AJ38" s="161">
        <f t="shared" si="13"/>
        <v>0</v>
      </c>
    </row>
    <row r="39" spans="1:36" hidden="1" x14ac:dyDescent="0.2">
      <c r="A39" s="55"/>
      <c r="B39" s="134"/>
      <c r="C39" s="135"/>
      <c r="D39" s="282"/>
      <c r="E39" s="282"/>
      <c r="F39" s="276"/>
      <c r="G39" s="276"/>
      <c r="H39" s="279">
        <f t="shared" si="1"/>
        <v>0</v>
      </c>
      <c r="I39" s="136"/>
      <c r="J39" s="137">
        <f t="shared" si="2"/>
        <v>0</v>
      </c>
      <c r="K39" s="209"/>
      <c r="L39" s="145"/>
      <c r="M39" s="138"/>
      <c r="N39" s="138"/>
      <c r="O39" s="138"/>
      <c r="P39" s="138"/>
      <c r="Q39" s="138"/>
      <c r="R39" s="375"/>
      <c r="S39" s="382"/>
      <c r="T39" s="378"/>
      <c r="U39" s="382"/>
      <c r="V39" s="221">
        <f t="shared" si="3"/>
        <v>0</v>
      </c>
      <c r="W39" s="220">
        <f t="shared" si="4"/>
        <v>0</v>
      </c>
      <c r="X39" s="230"/>
      <c r="Y39" s="112"/>
      <c r="Z39" s="36"/>
      <c r="AA39" s="149">
        <f t="shared" si="14"/>
        <v>0</v>
      </c>
      <c r="AB39" s="150">
        <f t="shared" si="15"/>
        <v>0</v>
      </c>
      <c r="AC39" s="150">
        <f t="shared" si="16"/>
        <v>0</v>
      </c>
      <c r="AD39" s="157">
        <f t="shared" si="17"/>
        <v>0</v>
      </c>
      <c r="AE39" s="241">
        <f t="shared" si="18"/>
        <v>0</v>
      </c>
      <c r="AF39" s="241">
        <f t="shared" si="19"/>
        <v>0</v>
      </c>
      <c r="AG39" s="241">
        <f t="shared" si="20"/>
        <v>0</v>
      </c>
      <c r="AH39" s="161">
        <f t="shared" si="21"/>
        <v>0</v>
      </c>
      <c r="AI39" s="55"/>
      <c r="AJ39" s="161">
        <f t="shared" si="13"/>
        <v>0</v>
      </c>
    </row>
    <row r="40" spans="1:36" hidden="1" x14ac:dyDescent="0.2">
      <c r="A40" s="55"/>
      <c r="B40" s="134"/>
      <c r="C40" s="135"/>
      <c r="D40" s="282"/>
      <c r="E40" s="282"/>
      <c r="F40" s="276"/>
      <c r="G40" s="276"/>
      <c r="H40" s="279">
        <f t="shared" si="1"/>
        <v>0</v>
      </c>
      <c r="I40" s="136"/>
      <c r="J40" s="137">
        <f t="shared" si="2"/>
        <v>0</v>
      </c>
      <c r="K40" s="209"/>
      <c r="L40" s="145"/>
      <c r="M40" s="138"/>
      <c r="N40" s="138"/>
      <c r="O40" s="138"/>
      <c r="P40" s="138"/>
      <c r="Q40" s="138"/>
      <c r="R40" s="375"/>
      <c r="S40" s="382"/>
      <c r="T40" s="378"/>
      <c r="U40" s="382"/>
      <c r="V40" s="221">
        <f t="shared" si="3"/>
        <v>0</v>
      </c>
      <c r="W40" s="220">
        <f t="shared" si="4"/>
        <v>0</v>
      </c>
      <c r="X40" s="230"/>
      <c r="Y40" s="112"/>
      <c r="Z40" s="36"/>
      <c r="AA40" s="149">
        <f t="shared" si="14"/>
        <v>0</v>
      </c>
      <c r="AB40" s="150">
        <f t="shared" si="15"/>
        <v>0</v>
      </c>
      <c r="AC40" s="150">
        <f t="shared" si="16"/>
        <v>0</v>
      </c>
      <c r="AD40" s="157">
        <f t="shared" si="17"/>
        <v>0</v>
      </c>
      <c r="AE40" s="241">
        <f t="shared" si="18"/>
        <v>0</v>
      </c>
      <c r="AF40" s="241">
        <f t="shared" si="19"/>
        <v>0</v>
      </c>
      <c r="AG40" s="241">
        <f t="shared" si="20"/>
        <v>0</v>
      </c>
      <c r="AH40" s="161">
        <f t="shared" si="21"/>
        <v>0</v>
      </c>
      <c r="AI40" s="55"/>
      <c r="AJ40" s="161">
        <f t="shared" si="13"/>
        <v>0</v>
      </c>
    </row>
    <row r="41" spans="1:36" hidden="1" x14ac:dyDescent="0.2">
      <c r="A41" s="55"/>
      <c r="B41" s="134"/>
      <c r="C41" s="135"/>
      <c r="D41" s="282"/>
      <c r="E41" s="282"/>
      <c r="F41" s="276"/>
      <c r="G41" s="276"/>
      <c r="H41" s="279">
        <f t="shared" si="1"/>
        <v>0</v>
      </c>
      <c r="I41" s="136"/>
      <c r="J41" s="137">
        <f t="shared" si="2"/>
        <v>0</v>
      </c>
      <c r="K41" s="209"/>
      <c r="L41" s="145"/>
      <c r="M41" s="138"/>
      <c r="N41" s="138"/>
      <c r="O41" s="138"/>
      <c r="P41" s="138"/>
      <c r="Q41" s="138"/>
      <c r="R41" s="375"/>
      <c r="S41" s="382"/>
      <c r="T41" s="378"/>
      <c r="U41" s="382"/>
      <c r="V41" s="221">
        <f t="shared" si="3"/>
        <v>0</v>
      </c>
      <c r="W41" s="220">
        <f t="shared" si="4"/>
        <v>0</v>
      </c>
      <c r="X41" s="230"/>
      <c r="Y41" s="112"/>
      <c r="Z41" s="36"/>
      <c r="AA41" s="149">
        <f t="shared" si="14"/>
        <v>0</v>
      </c>
      <c r="AB41" s="150">
        <f t="shared" si="15"/>
        <v>0</v>
      </c>
      <c r="AC41" s="150">
        <f t="shared" si="16"/>
        <v>0</v>
      </c>
      <c r="AD41" s="157">
        <f t="shared" si="17"/>
        <v>0</v>
      </c>
      <c r="AE41" s="241">
        <f t="shared" si="18"/>
        <v>0</v>
      </c>
      <c r="AF41" s="241">
        <f t="shared" si="19"/>
        <v>0</v>
      </c>
      <c r="AG41" s="241">
        <f t="shared" si="20"/>
        <v>0</v>
      </c>
      <c r="AH41" s="161">
        <f t="shared" si="21"/>
        <v>0</v>
      </c>
      <c r="AI41" s="55"/>
      <c r="AJ41" s="161">
        <f t="shared" si="13"/>
        <v>0</v>
      </c>
    </row>
    <row r="42" spans="1:36" hidden="1" x14ac:dyDescent="0.2">
      <c r="A42" s="55"/>
      <c r="B42" s="134"/>
      <c r="C42" s="135"/>
      <c r="D42" s="282"/>
      <c r="E42" s="282"/>
      <c r="F42" s="276"/>
      <c r="G42" s="276"/>
      <c r="H42" s="279">
        <f t="shared" si="1"/>
        <v>0</v>
      </c>
      <c r="I42" s="136"/>
      <c r="J42" s="137">
        <f t="shared" si="2"/>
        <v>0</v>
      </c>
      <c r="K42" s="209"/>
      <c r="L42" s="145"/>
      <c r="M42" s="138"/>
      <c r="N42" s="138"/>
      <c r="O42" s="138"/>
      <c r="P42" s="138"/>
      <c r="Q42" s="138"/>
      <c r="R42" s="375"/>
      <c r="S42" s="382"/>
      <c r="T42" s="378"/>
      <c r="U42" s="382"/>
      <c r="V42" s="221">
        <f t="shared" si="3"/>
        <v>0</v>
      </c>
      <c r="W42" s="220">
        <f t="shared" si="4"/>
        <v>0</v>
      </c>
      <c r="X42" s="230"/>
      <c r="Y42" s="211"/>
      <c r="Z42" s="36"/>
      <c r="AA42" s="149">
        <f t="shared" si="14"/>
        <v>0</v>
      </c>
      <c r="AB42" s="150">
        <f t="shared" si="15"/>
        <v>0</v>
      </c>
      <c r="AC42" s="150">
        <f t="shared" si="16"/>
        <v>0</v>
      </c>
      <c r="AD42" s="157">
        <f t="shared" si="17"/>
        <v>0</v>
      </c>
      <c r="AE42" s="241">
        <f t="shared" si="18"/>
        <v>0</v>
      </c>
      <c r="AF42" s="241">
        <f t="shared" si="19"/>
        <v>0</v>
      </c>
      <c r="AG42" s="241">
        <f t="shared" si="20"/>
        <v>0</v>
      </c>
      <c r="AH42" s="161">
        <f t="shared" si="21"/>
        <v>0</v>
      </c>
      <c r="AI42" s="55"/>
      <c r="AJ42" s="161">
        <f t="shared" si="13"/>
        <v>0</v>
      </c>
    </row>
    <row r="43" spans="1:36" hidden="1" x14ac:dyDescent="0.2">
      <c r="A43" s="55"/>
      <c r="B43" s="134"/>
      <c r="C43" s="135"/>
      <c r="D43" s="282"/>
      <c r="E43" s="282"/>
      <c r="F43" s="276"/>
      <c r="G43" s="276"/>
      <c r="H43" s="279">
        <f t="shared" ref="H43:H90" si="30">IF(OR(F43=0,G43=0),0,ROUND(DAYS360(F43,G43)/30,1))</f>
        <v>0</v>
      </c>
      <c r="I43" s="136"/>
      <c r="J43" s="137">
        <f t="shared" ref="J43:J90" si="31">I43*C43*H43</f>
        <v>0</v>
      </c>
      <c r="K43" s="209"/>
      <c r="L43" s="145"/>
      <c r="M43" s="138"/>
      <c r="N43" s="138"/>
      <c r="O43" s="138"/>
      <c r="P43" s="138"/>
      <c r="Q43" s="138"/>
      <c r="R43" s="375"/>
      <c r="S43" s="382"/>
      <c r="T43" s="378"/>
      <c r="U43" s="382"/>
      <c r="V43" s="221">
        <f t="shared" si="3"/>
        <v>0</v>
      </c>
      <c r="W43" s="220">
        <f t="shared" si="4"/>
        <v>0</v>
      </c>
      <c r="X43" s="230"/>
      <c r="Y43" s="211"/>
      <c r="Z43" s="36"/>
      <c r="AA43" s="149">
        <f t="shared" ref="AA43:AA90" si="32">J43*L43</f>
        <v>0</v>
      </c>
      <c r="AB43" s="150">
        <f t="shared" ref="AB43:AB90" si="33">M43*J43</f>
        <v>0</v>
      </c>
      <c r="AC43" s="150">
        <f t="shared" ref="AC43:AC90" si="34">N43*J43</f>
        <v>0</v>
      </c>
      <c r="AD43" s="157">
        <f t="shared" ref="AD43:AD90" si="35">O43*J43</f>
        <v>0</v>
      </c>
      <c r="AE43" s="241">
        <f t="shared" ref="AE43:AE90" si="36">P43*J43</f>
        <v>0</v>
      </c>
      <c r="AF43" s="241">
        <f t="shared" ref="AF43:AF90" si="37">Q43*J43</f>
        <v>0</v>
      </c>
      <c r="AG43" s="241">
        <f t="shared" ref="AG43:AG90" si="38">R43*J43</f>
        <v>0</v>
      </c>
      <c r="AH43" s="161">
        <f t="shared" ref="AH43:AH90" si="39">SUM(AA43:AG43)</f>
        <v>0</v>
      </c>
      <c r="AI43" s="55"/>
      <c r="AJ43" s="161">
        <f t="shared" si="13"/>
        <v>0</v>
      </c>
    </row>
    <row r="44" spans="1:36" hidden="1" x14ac:dyDescent="0.2">
      <c r="A44" s="55"/>
      <c r="B44" s="134"/>
      <c r="C44" s="135"/>
      <c r="D44" s="282"/>
      <c r="E44" s="282"/>
      <c r="F44" s="276"/>
      <c r="G44" s="276"/>
      <c r="H44" s="279">
        <f t="shared" si="30"/>
        <v>0</v>
      </c>
      <c r="I44" s="136"/>
      <c r="J44" s="137">
        <f t="shared" si="31"/>
        <v>0</v>
      </c>
      <c r="K44" s="209"/>
      <c r="L44" s="145"/>
      <c r="M44" s="138"/>
      <c r="N44" s="138"/>
      <c r="O44" s="138"/>
      <c r="P44" s="138"/>
      <c r="Q44" s="138"/>
      <c r="R44" s="375"/>
      <c r="S44" s="382"/>
      <c r="T44" s="378"/>
      <c r="U44" s="382"/>
      <c r="V44" s="221">
        <f t="shared" si="3"/>
        <v>0</v>
      </c>
      <c r="W44" s="220">
        <f t="shared" si="4"/>
        <v>0</v>
      </c>
      <c r="X44" s="230"/>
      <c r="Y44" s="211"/>
      <c r="Z44" s="36"/>
      <c r="AA44" s="149">
        <f t="shared" si="32"/>
        <v>0</v>
      </c>
      <c r="AB44" s="150">
        <f t="shared" si="33"/>
        <v>0</v>
      </c>
      <c r="AC44" s="150">
        <f t="shared" si="34"/>
        <v>0</v>
      </c>
      <c r="AD44" s="157">
        <f t="shared" si="35"/>
        <v>0</v>
      </c>
      <c r="AE44" s="241">
        <f t="shared" si="36"/>
        <v>0</v>
      </c>
      <c r="AF44" s="241">
        <f t="shared" si="37"/>
        <v>0</v>
      </c>
      <c r="AG44" s="241">
        <f t="shared" si="38"/>
        <v>0</v>
      </c>
      <c r="AH44" s="161">
        <f t="shared" si="39"/>
        <v>0</v>
      </c>
      <c r="AI44" s="55"/>
      <c r="AJ44" s="161">
        <f t="shared" si="13"/>
        <v>0</v>
      </c>
    </row>
    <row r="45" spans="1:36" hidden="1" x14ac:dyDescent="0.2">
      <c r="A45" s="55"/>
      <c r="B45" s="134"/>
      <c r="C45" s="135"/>
      <c r="D45" s="282"/>
      <c r="E45" s="282"/>
      <c r="F45" s="276"/>
      <c r="G45" s="276"/>
      <c r="H45" s="279">
        <f t="shared" si="30"/>
        <v>0</v>
      </c>
      <c r="I45" s="136"/>
      <c r="J45" s="137">
        <f t="shared" si="31"/>
        <v>0</v>
      </c>
      <c r="K45" s="209"/>
      <c r="L45" s="145"/>
      <c r="M45" s="138"/>
      <c r="N45" s="138"/>
      <c r="O45" s="138"/>
      <c r="P45" s="138"/>
      <c r="Q45" s="138"/>
      <c r="R45" s="375"/>
      <c r="S45" s="382"/>
      <c r="T45" s="378"/>
      <c r="U45" s="382"/>
      <c r="V45" s="221">
        <f t="shared" si="3"/>
        <v>0</v>
      </c>
      <c r="W45" s="220">
        <f t="shared" si="4"/>
        <v>0</v>
      </c>
      <c r="X45" s="230"/>
      <c r="Y45" s="211"/>
      <c r="Z45" s="36"/>
      <c r="AA45" s="149">
        <f t="shared" si="32"/>
        <v>0</v>
      </c>
      <c r="AB45" s="150">
        <f t="shared" si="33"/>
        <v>0</v>
      </c>
      <c r="AC45" s="150">
        <f t="shared" si="34"/>
        <v>0</v>
      </c>
      <c r="AD45" s="157">
        <f t="shared" si="35"/>
        <v>0</v>
      </c>
      <c r="AE45" s="241">
        <f t="shared" si="36"/>
        <v>0</v>
      </c>
      <c r="AF45" s="241">
        <f t="shared" si="37"/>
        <v>0</v>
      </c>
      <c r="AG45" s="241">
        <f t="shared" si="38"/>
        <v>0</v>
      </c>
      <c r="AH45" s="161">
        <f t="shared" si="39"/>
        <v>0</v>
      </c>
      <c r="AI45" s="55"/>
      <c r="AJ45" s="161">
        <f t="shared" si="13"/>
        <v>0</v>
      </c>
    </row>
    <row r="46" spans="1:36" hidden="1" x14ac:dyDescent="0.2">
      <c r="A46" s="55"/>
      <c r="B46" s="134"/>
      <c r="C46" s="135"/>
      <c r="D46" s="282"/>
      <c r="E46" s="282"/>
      <c r="F46" s="276"/>
      <c r="G46" s="276"/>
      <c r="H46" s="279">
        <f t="shared" si="30"/>
        <v>0</v>
      </c>
      <c r="I46" s="136"/>
      <c r="J46" s="137">
        <f t="shared" si="31"/>
        <v>0</v>
      </c>
      <c r="K46" s="209"/>
      <c r="L46" s="145"/>
      <c r="M46" s="138"/>
      <c r="N46" s="138"/>
      <c r="O46" s="138"/>
      <c r="P46" s="138"/>
      <c r="Q46" s="138"/>
      <c r="R46" s="375"/>
      <c r="S46" s="382"/>
      <c r="T46" s="378"/>
      <c r="U46" s="382"/>
      <c r="V46" s="221">
        <f t="shared" si="3"/>
        <v>0</v>
      </c>
      <c r="W46" s="220">
        <f t="shared" si="4"/>
        <v>0</v>
      </c>
      <c r="X46" s="230"/>
      <c r="Y46" s="211"/>
      <c r="Z46" s="36"/>
      <c r="AA46" s="149">
        <f t="shared" si="32"/>
        <v>0</v>
      </c>
      <c r="AB46" s="150">
        <f t="shared" si="33"/>
        <v>0</v>
      </c>
      <c r="AC46" s="150">
        <f t="shared" si="34"/>
        <v>0</v>
      </c>
      <c r="AD46" s="157">
        <f t="shared" si="35"/>
        <v>0</v>
      </c>
      <c r="AE46" s="241">
        <f t="shared" si="36"/>
        <v>0</v>
      </c>
      <c r="AF46" s="241">
        <f t="shared" si="37"/>
        <v>0</v>
      </c>
      <c r="AG46" s="241">
        <f t="shared" si="38"/>
        <v>0</v>
      </c>
      <c r="AH46" s="161">
        <f t="shared" si="39"/>
        <v>0</v>
      </c>
      <c r="AI46" s="55"/>
      <c r="AJ46" s="161">
        <f t="shared" si="13"/>
        <v>0</v>
      </c>
    </row>
    <row r="47" spans="1:36" hidden="1" x14ac:dyDescent="0.2">
      <c r="A47" s="55"/>
      <c r="B47" s="134"/>
      <c r="C47" s="135"/>
      <c r="D47" s="282"/>
      <c r="E47" s="282"/>
      <c r="F47" s="276"/>
      <c r="G47" s="276"/>
      <c r="H47" s="279">
        <f t="shared" si="30"/>
        <v>0</v>
      </c>
      <c r="I47" s="136"/>
      <c r="J47" s="137">
        <f t="shared" si="31"/>
        <v>0</v>
      </c>
      <c r="K47" s="209"/>
      <c r="L47" s="145"/>
      <c r="M47" s="138"/>
      <c r="N47" s="138"/>
      <c r="O47" s="138"/>
      <c r="P47" s="138"/>
      <c r="Q47" s="138"/>
      <c r="R47" s="375"/>
      <c r="S47" s="382"/>
      <c r="T47" s="378"/>
      <c r="U47" s="382"/>
      <c r="V47" s="221">
        <f t="shared" si="3"/>
        <v>0</v>
      </c>
      <c r="W47" s="220">
        <f t="shared" si="4"/>
        <v>0</v>
      </c>
      <c r="X47" s="230"/>
      <c r="Y47" s="211"/>
      <c r="Z47" s="36"/>
      <c r="AA47" s="149">
        <f t="shared" si="32"/>
        <v>0</v>
      </c>
      <c r="AB47" s="150">
        <f t="shared" si="33"/>
        <v>0</v>
      </c>
      <c r="AC47" s="150">
        <f t="shared" si="34"/>
        <v>0</v>
      </c>
      <c r="AD47" s="157">
        <f t="shared" si="35"/>
        <v>0</v>
      </c>
      <c r="AE47" s="241">
        <f t="shared" si="36"/>
        <v>0</v>
      </c>
      <c r="AF47" s="241">
        <f t="shared" si="37"/>
        <v>0</v>
      </c>
      <c r="AG47" s="241">
        <f t="shared" si="38"/>
        <v>0</v>
      </c>
      <c r="AH47" s="161">
        <f t="shared" si="39"/>
        <v>0</v>
      </c>
      <c r="AI47" s="55"/>
      <c r="AJ47" s="161">
        <f t="shared" si="13"/>
        <v>0</v>
      </c>
    </row>
    <row r="48" spans="1:36" hidden="1" x14ac:dyDescent="0.2">
      <c r="A48" s="55"/>
      <c r="B48" s="134"/>
      <c r="C48" s="135"/>
      <c r="D48" s="282"/>
      <c r="E48" s="282"/>
      <c r="F48" s="276"/>
      <c r="G48" s="276"/>
      <c r="H48" s="279">
        <f t="shared" si="30"/>
        <v>0</v>
      </c>
      <c r="I48" s="136"/>
      <c r="J48" s="137">
        <f t="shared" si="31"/>
        <v>0</v>
      </c>
      <c r="K48" s="209"/>
      <c r="L48" s="145"/>
      <c r="M48" s="138"/>
      <c r="N48" s="138"/>
      <c r="O48" s="138"/>
      <c r="P48" s="138"/>
      <c r="Q48" s="138"/>
      <c r="R48" s="375"/>
      <c r="S48" s="382"/>
      <c r="T48" s="378"/>
      <c r="U48" s="382"/>
      <c r="V48" s="221">
        <f t="shared" si="3"/>
        <v>0</v>
      </c>
      <c r="W48" s="220">
        <f t="shared" si="4"/>
        <v>0</v>
      </c>
      <c r="X48" s="230"/>
      <c r="Y48" s="211"/>
      <c r="Z48" s="36"/>
      <c r="AA48" s="149">
        <f t="shared" si="32"/>
        <v>0</v>
      </c>
      <c r="AB48" s="150">
        <f t="shared" si="33"/>
        <v>0</v>
      </c>
      <c r="AC48" s="150">
        <f t="shared" si="34"/>
        <v>0</v>
      </c>
      <c r="AD48" s="157">
        <f t="shared" si="35"/>
        <v>0</v>
      </c>
      <c r="AE48" s="241">
        <f t="shared" si="36"/>
        <v>0</v>
      </c>
      <c r="AF48" s="241">
        <f t="shared" si="37"/>
        <v>0</v>
      </c>
      <c r="AG48" s="241">
        <f t="shared" si="38"/>
        <v>0</v>
      </c>
      <c r="AH48" s="161">
        <f t="shared" si="39"/>
        <v>0</v>
      </c>
      <c r="AI48" s="55"/>
      <c r="AJ48" s="161">
        <f t="shared" si="13"/>
        <v>0</v>
      </c>
    </row>
    <row r="49" spans="1:36" hidden="1" x14ac:dyDescent="0.2">
      <c r="A49" s="55"/>
      <c r="B49" s="134"/>
      <c r="C49" s="135"/>
      <c r="D49" s="282"/>
      <c r="E49" s="282"/>
      <c r="F49" s="276"/>
      <c r="G49" s="276"/>
      <c r="H49" s="279">
        <f t="shared" si="30"/>
        <v>0</v>
      </c>
      <c r="I49" s="136"/>
      <c r="J49" s="137">
        <f t="shared" si="31"/>
        <v>0</v>
      </c>
      <c r="K49" s="209"/>
      <c r="L49" s="145"/>
      <c r="M49" s="138"/>
      <c r="N49" s="138"/>
      <c r="O49" s="138"/>
      <c r="P49" s="138"/>
      <c r="Q49" s="138"/>
      <c r="R49" s="375"/>
      <c r="S49" s="382"/>
      <c r="T49" s="378"/>
      <c r="U49" s="382"/>
      <c r="V49" s="221">
        <f t="shared" si="3"/>
        <v>0</v>
      </c>
      <c r="W49" s="220">
        <f t="shared" si="4"/>
        <v>0</v>
      </c>
      <c r="X49" s="230"/>
      <c r="Y49" s="211"/>
      <c r="Z49" s="36"/>
      <c r="AA49" s="149">
        <f t="shared" si="32"/>
        <v>0</v>
      </c>
      <c r="AB49" s="150">
        <f t="shared" si="33"/>
        <v>0</v>
      </c>
      <c r="AC49" s="150">
        <f t="shared" si="34"/>
        <v>0</v>
      </c>
      <c r="AD49" s="157">
        <f t="shared" si="35"/>
        <v>0</v>
      </c>
      <c r="AE49" s="241">
        <f t="shared" si="36"/>
        <v>0</v>
      </c>
      <c r="AF49" s="241">
        <f t="shared" si="37"/>
        <v>0</v>
      </c>
      <c r="AG49" s="241">
        <f t="shared" si="38"/>
        <v>0</v>
      </c>
      <c r="AH49" s="161">
        <f t="shared" si="39"/>
        <v>0</v>
      </c>
      <c r="AI49" s="55"/>
      <c r="AJ49" s="161">
        <f t="shared" si="13"/>
        <v>0</v>
      </c>
    </row>
    <row r="50" spans="1:36" hidden="1" x14ac:dyDescent="0.2">
      <c r="A50" s="55"/>
      <c r="B50" s="134"/>
      <c r="C50" s="135"/>
      <c r="D50" s="282"/>
      <c r="E50" s="282"/>
      <c r="F50" s="276"/>
      <c r="G50" s="276"/>
      <c r="H50" s="279">
        <f t="shared" si="30"/>
        <v>0</v>
      </c>
      <c r="I50" s="136"/>
      <c r="J50" s="137">
        <f t="shared" si="31"/>
        <v>0</v>
      </c>
      <c r="K50" s="209"/>
      <c r="L50" s="145"/>
      <c r="M50" s="138"/>
      <c r="N50" s="138"/>
      <c r="O50" s="138"/>
      <c r="P50" s="138"/>
      <c r="Q50" s="138"/>
      <c r="R50" s="375"/>
      <c r="S50" s="382"/>
      <c r="T50" s="378"/>
      <c r="U50" s="382"/>
      <c r="V50" s="221">
        <f t="shared" si="3"/>
        <v>0</v>
      </c>
      <c r="W50" s="220">
        <f t="shared" si="4"/>
        <v>0</v>
      </c>
      <c r="X50" s="230"/>
      <c r="Y50" s="211"/>
      <c r="Z50" s="36"/>
      <c r="AA50" s="149">
        <f t="shared" si="32"/>
        <v>0</v>
      </c>
      <c r="AB50" s="150">
        <f t="shared" si="33"/>
        <v>0</v>
      </c>
      <c r="AC50" s="150">
        <f t="shared" si="34"/>
        <v>0</v>
      </c>
      <c r="AD50" s="157">
        <f t="shared" si="35"/>
        <v>0</v>
      </c>
      <c r="AE50" s="241">
        <f t="shared" si="36"/>
        <v>0</v>
      </c>
      <c r="AF50" s="241">
        <f t="shared" si="37"/>
        <v>0</v>
      </c>
      <c r="AG50" s="241">
        <f t="shared" si="38"/>
        <v>0</v>
      </c>
      <c r="AH50" s="161">
        <f t="shared" si="39"/>
        <v>0</v>
      </c>
      <c r="AI50" s="55"/>
      <c r="AJ50" s="161">
        <f t="shared" si="13"/>
        <v>0</v>
      </c>
    </row>
    <row r="51" spans="1:36" hidden="1" x14ac:dyDescent="0.2">
      <c r="A51" s="55"/>
      <c r="B51" s="134"/>
      <c r="C51" s="135"/>
      <c r="D51" s="282"/>
      <c r="E51" s="282"/>
      <c r="F51" s="276"/>
      <c r="G51" s="276"/>
      <c r="H51" s="279">
        <f t="shared" si="30"/>
        <v>0</v>
      </c>
      <c r="I51" s="136"/>
      <c r="J51" s="137">
        <f t="shared" si="31"/>
        <v>0</v>
      </c>
      <c r="K51" s="209"/>
      <c r="L51" s="145"/>
      <c r="M51" s="138"/>
      <c r="N51" s="138"/>
      <c r="O51" s="138"/>
      <c r="P51" s="138"/>
      <c r="Q51" s="138"/>
      <c r="R51" s="375"/>
      <c r="S51" s="382"/>
      <c r="T51" s="378"/>
      <c r="U51" s="382"/>
      <c r="V51" s="221">
        <f t="shared" si="3"/>
        <v>0</v>
      </c>
      <c r="W51" s="220">
        <f t="shared" si="4"/>
        <v>0</v>
      </c>
      <c r="X51" s="230"/>
      <c r="Y51" s="211"/>
      <c r="Z51" s="36"/>
      <c r="AA51" s="149">
        <f t="shared" si="32"/>
        <v>0</v>
      </c>
      <c r="AB51" s="150">
        <f t="shared" si="33"/>
        <v>0</v>
      </c>
      <c r="AC51" s="150">
        <f t="shared" si="34"/>
        <v>0</v>
      </c>
      <c r="AD51" s="157">
        <f t="shared" si="35"/>
        <v>0</v>
      </c>
      <c r="AE51" s="241">
        <f t="shared" si="36"/>
        <v>0</v>
      </c>
      <c r="AF51" s="241">
        <f t="shared" si="37"/>
        <v>0</v>
      </c>
      <c r="AG51" s="241">
        <f t="shared" si="38"/>
        <v>0</v>
      </c>
      <c r="AH51" s="161">
        <f t="shared" si="39"/>
        <v>0</v>
      </c>
      <c r="AI51" s="55"/>
      <c r="AJ51" s="161">
        <f t="shared" si="13"/>
        <v>0</v>
      </c>
    </row>
    <row r="52" spans="1:36" hidden="1" x14ac:dyDescent="0.2">
      <c r="A52" s="55"/>
      <c r="B52" s="134"/>
      <c r="C52" s="135"/>
      <c r="D52" s="282"/>
      <c r="E52" s="282"/>
      <c r="F52" s="276"/>
      <c r="G52" s="276"/>
      <c r="H52" s="279">
        <f t="shared" si="30"/>
        <v>0</v>
      </c>
      <c r="I52" s="136"/>
      <c r="J52" s="137">
        <f t="shared" si="31"/>
        <v>0</v>
      </c>
      <c r="K52" s="209"/>
      <c r="L52" s="145"/>
      <c r="M52" s="138"/>
      <c r="N52" s="138"/>
      <c r="O52" s="138"/>
      <c r="P52" s="138"/>
      <c r="Q52" s="138"/>
      <c r="R52" s="375"/>
      <c r="S52" s="382"/>
      <c r="T52" s="378"/>
      <c r="U52" s="382"/>
      <c r="V52" s="221">
        <f t="shared" si="3"/>
        <v>0</v>
      </c>
      <c r="W52" s="220">
        <f t="shared" si="4"/>
        <v>0</v>
      </c>
      <c r="X52" s="230"/>
      <c r="Y52" s="211"/>
      <c r="Z52" s="36"/>
      <c r="AA52" s="149">
        <f t="shared" si="32"/>
        <v>0</v>
      </c>
      <c r="AB52" s="150">
        <f t="shared" si="33"/>
        <v>0</v>
      </c>
      <c r="AC52" s="150">
        <f t="shared" si="34"/>
        <v>0</v>
      </c>
      <c r="AD52" s="157">
        <f t="shared" si="35"/>
        <v>0</v>
      </c>
      <c r="AE52" s="241">
        <f t="shared" si="36"/>
        <v>0</v>
      </c>
      <c r="AF52" s="241">
        <f t="shared" si="37"/>
        <v>0</v>
      </c>
      <c r="AG52" s="241">
        <f t="shared" si="38"/>
        <v>0</v>
      </c>
      <c r="AH52" s="161">
        <f t="shared" si="39"/>
        <v>0</v>
      </c>
      <c r="AI52" s="55"/>
      <c r="AJ52" s="161">
        <f t="shared" si="13"/>
        <v>0</v>
      </c>
    </row>
    <row r="53" spans="1:36" hidden="1" x14ac:dyDescent="0.2">
      <c r="A53" s="55"/>
      <c r="B53" s="134"/>
      <c r="C53" s="135"/>
      <c r="D53" s="282"/>
      <c r="E53" s="282"/>
      <c r="F53" s="276"/>
      <c r="G53" s="276"/>
      <c r="H53" s="279">
        <f t="shared" si="30"/>
        <v>0</v>
      </c>
      <c r="I53" s="136"/>
      <c r="J53" s="137">
        <f t="shared" si="31"/>
        <v>0</v>
      </c>
      <c r="K53" s="209"/>
      <c r="L53" s="145"/>
      <c r="M53" s="138"/>
      <c r="N53" s="138"/>
      <c r="O53" s="138"/>
      <c r="P53" s="138"/>
      <c r="Q53" s="138"/>
      <c r="R53" s="375"/>
      <c r="S53" s="382"/>
      <c r="T53" s="378"/>
      <c r="U53" s="382"/>
      <c r="V53" s="221">
        <f t="shared" si="3"/>
        <v>0</v>
      </c>
      <c r="W53" s="220">
        <f t="shared" si="4"/>
        <v>0</v>
      </c>
      <c r="X53" s="230"/>
      <c r="Y53" s="211"/>
      <c r="Z53" s="36"/>
      <c r="AA53" s="149">
        <f t="shared" si="32"/>
        <v>0</v>
      </c>
      <c r="AB53" s="150">
        <f t="shared" si="33"/>
        <v>0</v>
      </c>
      <c r="AC53" s="150">
        <f t="shared" si="34"/>
        <v>0</v>
      </c>
      <c r="AD53" s="157">
        <f t="shared" si="35"/>
        <v>0</v>
      </c>
      <c r="AE53" s="241">
        <f t="shared" si="36"/>
        <v>0</v>
      </c>
      <c r="AF53" s="241">
        <f t="shared" si="37"/>
        <v>0</v>
      </c>
      <c r="AG53" s="241">
        <f t="shared" si="38"/>
        <v>0</v>
      </c>
      <c r="AH53" s="161">
        <f t="shared" si="39"/>
        <v>0</v>
      </c>
      <c r="AI53" s="55"/>
      <c r="AJ53" s="161">
        <f t="shared" si="13"/>
        <v>0</v>
      </c>
    </row>
    <row r="54" spans="1:36" hidden="1" x14ac:dyDescent="0.2">
      <c r="A54" s="55"/>
      <c r="B54" s="134"/>
      <c r="C54" s="135"/>
      <c r="D54" s="282"/>
      <c r="E54" s="282"/>
      <c r="F54" s="276"/>
      <c r="G54" s="276"/>
      <c r="H54" s="279">
        <f t="shared" si="30"/>
        <v>0</v>
      </c>
      <c r="I54" s="136"/>
      <c r="J54" s="137">
        <f t="shared" si="31"/>
        <v>0</v>
      </c>
      <c r="K54" s="209"/>
      <c r="L54" s="145"/>
      <c r="M54" s="138"/>
      <c r="N54" s="138"/>
      <c r="O54" s="138"/>
      <c r="P54" s="138"/>
      <c r="Q54" s="138"/>
      <c r="R54" s="375"/>
      <c r="S54" s="382"/>
      <c r="T54" s="378"/>
      <c r="U54" s="382"/>
      <c r="V54" s="221">
        <f t="shared" si="3"/>
        <v>0</v>
      </c>
      <c r="W54" s="220">
        <f t="shared" si="4"/>
        <v>0</v>
      </c>
      <c r="X54" s="230"/>
      <c r="Y54" s="211"/>
      <c r="Z54" s="36"/>
      <c r="AA54" s="149">
        <f t="shared" si="32"/>
        <v>0</v>
      </c>
      <c r="AB54" s="150">
        <f t="shared" si="33"/>
        <v>0</v>
      </c>
      <c r="AC54" s="150">
        <f t="shared" si="34"/>
        <v>0</v>
      </c>
      <c r="AD54" s="157">
        <f t="shared" si="35"/>
        <v>0</v>
      </c>
      <c r="AE54" s="241">
        <f t="shared" si="36"/>
        <v>0</v>
      </c>
      <c r="AF54" s="241">
        <f t="shared" si="37"/>
        <v>0</v>
      </c>
      <c r="AG54" s="241">
        <f t="shared" si="38"/>
        <v>0</v>
      </c>
      <c r="AH54" s="161">
        <f t="shared" si="39"/>
        <v>0</v>
      </c>
      <c r="AI54" s="55"/>
      <c r="AJ54" s="161">
        <f t="shared" si="13"/>
        <v>0</v>
      </c>
    </row>
    <row r="55" spans="1:36" hidden="1" x14ac:dyDescent="0.2">
      <c r="A55" s="55"/>
      <c r="B55" s="134"/>
      <c r="C55" s="135"/>
      <c r="D55" s="282"/>
      <c r="E55" s="282"/>
      <c r="F55" s="276"/>
      <c r="G55" s="276"/>
      <c r="H55" s="279">
        <f t="shared" si="30"/>
        <v>0</v>
      </c>
      <c r="I55" s="136"/>
      <c r="J55" s="137">
        <f t="shared" si="31"/>
        <v>0</v>
      </c>
      <c r="K55" s="209"/>
      <c r="L55" s="145"/>
      <c r="M55" s="138"/>
      <c r="N55" s="138"/>
      <c r="O55" s="138"/>
      <c r="P55" s="138"/>
      <c r="Q55" s="138"/>
      <c r="R55" s="375"/>
      <c r="S55" s="382"/>
      <c r="T55" s="378"/>
      <c r="U55" s="382"/>
      <c r="V55" s="221">
        <f t="shared" si="3"/>
        <v>0</v>
      </c>
      <c r="W55" s="220">
        <f t="shared" si="4"/>
        <v>0</v>
      </c>
      <c r="X55" s="230"/>
      <c r="Y55" s="211"/>
      <c r="Z55" s="36"/>
      <c r="AA55" s="149">
        <f t="shared" si="32"/>
        <v>0</v>
      </c>
      <c r="AB55" s="150">
        <f t="shared" si="33"/>
        <v>0</v>
      </c>
      <c r="AC55" s="150">
        <f t="shared" si="34"/>
        <v>0</v>
      </c>
      <c r="AD55" s="157">
        <f t="shared" si="35"/>
        <v>0</v>
      </c>
      <c r="AE55" s="241">
        <f t="shared" si="36"/>
        <v>0</v>
      </c>
      <c r="AF55" s="241">
        <f t="shared" si="37"/>
        <v>0</v>
      </c>
      <c r="AG55" s="241">
        <f t="shared" si="38"/>
        <v>0</v>
      </c>
      <c r="AH55" s="161">
        <f t="shared" si="39"/>
        <v>0</v>
      </c>
      <c r="AI55" s="55"/>
      <c r="AJ55" s="161">
        <f t="shared" si="13"/>
        <v>0</v>
      </c>
    </row>
    <row r="56" spans="1:36" hidden="1" x14ac:dyDescent="0.2">
      <c r="A56" s="55"/>
      <c r="B56" s="134"/>
      <c r="C56" s="135"/>
      <c r="D56" s="282"/>
      <c r="E56" s="282"/>
      <c r="F56" s="276"/>
      <c r="G56" s="276"/>
      <c r="H56" s="279">
        <f t="shared" si="30"/>
        <v>0</v>
      </c>
      <c r="I56" s="136"/>
      <c r="J56" s="137">
        <f t="shared" si="31"/>
        <v>0</v>
      </c>
      <c r="K56" s="209"/>
      <c r="L56" s="145"/>
      <c r="M56" s="138"/>
      <c r="N56" s="138"/>
      <c r="O56" s="138"/>
      <c r="P56" s="138"/>
      <c r="Q56" s="138"/>
      <c r="R56" s="375"/>
      <c r="S56" s="382"/>
      <c r="T56" s="378"/>
      <c r="U56" s="382"/>
      <c r="V56" s="221">
        <f t="shared" si="3"/>
        <v>0</v>
      </c>
      <c r="W56" s="220">
        <f t="shared" si="4"/>
        <v>0</v>
      </c>
      <c r="X56" s="230"/>
      <c r="Y56" s="211"/>
      <c r="Z56" s="36"/>
      <c r="AA56" s="149">
        <f t="shared" si="32"/>
        <v>0</v>
      </c>
      <c r="AB56" s="150">
        <f t="shared" si="33"/>
        <v>0</v>
      </c>
      <c r="AC56" s="150">
        <f t="shared" si="34"/>
        <v>0</v>
      </c>
      <c r="AD56" s="157">
        <f t="shared" si="35"/>
        <v>0</v>
      </c>
      <c r="AE56" s="241">
        <f t="shared" si="36"/>
        <v>0</v>
      </c>
      <c r="AF56" s="241">
        <f t="shared" si="37"/>
        <v>0</v>
      </c>
      <c r="AG56" s="241">
        <f t="shared" si="38"/>
        <v>0</v>
      </c>
      <c r="AH56" s="161">
        <f t="shared" si="39"/>
        <v>0</v>
      </c>
      <c r="AI56" s="55"/>
      <c r="AJ56" s="161">
        <f t="shared" si="13"/>
        <v>0</v>
      </c>
    </row>
    <row r="57" spans="1:36" hidden="1" x14ac:dyDescent="0.2">
      <c r="A57" s="55"/>
      <c r="B57" s="134"/>
      <c r="C57" s="135"/>
      <c r="D57" s="282"/>
      <c r="E57" s="282"/>
      <c r="F57" s="276"/>
      <c r="G57" s="276"/>
      <c r="H57" s="279">
        <f t="shared" si="30"/>
        <v>0</v>
      </c>
      <c r="I57" s="136"/>
      <c r="J57" s="137">
        <f t="shared" si="31"/>
        <v>0</v>
      </c>
      <c r="K57" s="209"/>
      <c r="L57" s="145"/>
      <c r="M57" s="138"/>
      <c r="N57" s="138"/>
      <c r="O57" s="138"/>
      <c r="P57" s="138"/>
      <c r="Q57" s="138"/>
      <c r="R57" s="375"/>
      <c r="S57" s="382"/>
      <c r="T57" s="378"/>
      <c r="U57" s="382"/>
      <c r="V57" s="221">
        <f t="shared" si="3"/>
        <v>0</v>
      </c>
      <c r="W57" s="220">
        <f t="shared" si="4"/>
        <v>0</v>
      </c>
      <c r="X57" s="230"/>
      <c r="Y57" s="211"/>
      <c r="Z57" s="36"/>
      <c r="AA57" s="149">
        <f t="shared" si="32"/>
        <v>0</v>
      </c>
      <c r="AB57" s="150">
        <f t="shared" si="33"/>
        <v>0</v>
      </c>
      <c r="AC57" s="150">
        <f t="shared" si="34"/>
        <v>0</v>
      </c>
      <c r="AD57" s="157">
        <f t="shared" si="35"/>
        <v>0</v>
      </c>
      <c r="AE57" s="241">
        <f t="shared" si="36"/>
        <v>0</v>
      </c>
      <c r="AF57" s="241">
        <f t="shared" si="37"/>
        <v>0</v>
      </c>
      <c r="AG57" s="241">
        <f t="shared" si="38"/>
        <v>0</v>
      </c>
      <c r="AH57" s="161">
        <f t="shared" si="39"/>
        <v>0</v>
      </c>
      <c r="AI57" s="55"/>
      <c r="AJ57" s="161">
        <f t="shared" si="13"/>
        <v>0</v>
      </c>
    </row>
    <row r="58" spans="1:36" hidden="1" x14ac:dyDescent="0.2">
      <c r="A58" s="55"/>
      <c r="B58" s="134"/>
      <c r="C58" s="135"/>
      <c r="D58" s="282"/>
      <c r="E58" s="282"/>
      <c r="F58" s="276"/>
      <c r="G58" s="276"/>
      <c r="H58" s="279">
        <f t="shared" si="30"/>
        <v>0</v>
      </c>
      <c r="I58" s="136"/>
      <c r="J58" s="137">
        <f t="shared" si="31"/>
        <v>0</v>
      </c>
      <c r="K58" s="209"/>
      <c r="L58" s="145"/>
      <c r="M58" s="138"/>
      <c r="N58" s="138"/>
      <c r="O58" s="138"/>
      <c r="P58" s="138"/>
      <c r="Q58" s="138"/>
      <c r="R58" s="375"/>
      <c r="S58" s="382"/>
      <c r="T58" s="378"/>
      <c r="U58" s="382"/>
      <c r="V58" s="221">
        <f t="shared" si="3"/>
        <v>0</v>
      </c>
      <c r="W58" s="220">
        <f t="shared" si="4"/>
        <v>0</v>
      </c>
      <c r="X58" s="230"/>
      <c r="Y58" s="211"/>
      <c r="Z58" s="36"/>
      <c r="AA58" s="149">
        <f t="shared" si="32"/>
        <v>0</v>
      </c>
      <c r="AB58" s="150">
        <f t="shared" si="33"/>
        <v>0</v>
      </c>
      <c r="AC58" s="150">
        <f t="shared" si="34"/>
        <v>0</v>
      </c>
      <c r="AD58" s="157">
        <f t="shared" si="35"/>
        <v>0</v>
      </c>
      <c r="AE58" s="241">
        <f t="shared" si="36"/>
        <v>0</v>
      </c>
      <c r="AF58" s="241">
        <f t="shared" si="37"/>
        <v>0</v>
      </c>
      <c r="AG58" s="241">
        <f t="shared" si="38"/>
        <v>0</v>
      </c>
      <c r="AH58" s="161">
        <f t="shared" si="39"/>
        <v>0</v>
      </c>
      <c r="AI58" s="55"/>
      <c r="AJ58" s="161">
        <f t="shared" si="13"/>
        <v>0</v>
      </c>
    </row>
    <row r="59" spans="1:36" hidden="1" x14ac:dyDescent="0.2">
      <c r="A59" s="55"/>
      <c r="B59" s="134"/>
      <c r="C59" s="135"/>
      <c r="D59" s="282"/>
      <c r="E59" s="282"/>
      <c r="F59" s="276"/>
      <c r="G59" s="276"/>
      <c r="H59" s="279">
        <f t="shared" si="30"/>
        <v>0</v>
      </c>
      <c r="I59" s="136"/>
      <c r="J59" s="137">
        <f t="shared" si="31"/>
        <v>0</v>
      </c>
      <c r="K59" s="209"/>
      <c r="L59" s="145"/>
      <c r="M59" s="138"/>
      <c r="N59" s="138"/>
      <c r="O59" s="138"/>
      <c r="P59" s="138"/>
      <c r="Q59" s="138"/>
      <c r="R59" s="375"/>
      <c r="S59" s="382"/>
      <c r="T59" s="378"/>
      <c r="U59" s="382"/>
      <c r="V59" s="221">
        <f t="shared" si="3"/>
        <v>0</v>
      </c>
      <c r="W59" s="220">
        <f t="shared" si="4"/>
        <v>0</v>
      </c>
      <c r="X59" s="230"/>
      <c r="Y59" s="211"/>
      <c r="Z59" s="36"/>
      <c r="AA59" s="149">
        <f t="shared" si="32"/>
        <v>0</v>
      </c>
      <c r="AB59" s="150">
        <f t="shared" si="33"/>
        <v>0</v>
      </c>
      <c r="AC59" s="150">
        <f t="shared" si="34"/>
        <v>0</v>
      </c>
      <c r="AD59" s="157">
        <f t="shared" si="35"/>
        <v>0</v>
      </c>
      <c r="AE59" s="241">
        <f t="shared" si="36"/>
        <v>0</v>
      </c>
      <c r="AF59" s="241">
        <f t="shared" si="37"/>
        <v>0</v>
      </c>
      <c r="AG59" s="241">
        <f t="shared" si="38"/>
        <v>0</v>
      </c>
      <c r="AH59" s="161">
        <f t="shared" si="39"/>
        <v>0</v>
      </c>
      <c r="AI59" s="55"/>
      <c r="AJ59" s="161">
        <f t="shared" si="13"/>
        <v>0</v>
      </c>
    </row>
    <row r="60" spans="1:36" hidden="1" x14ac:dyDescent="0.2">
      <c r="A60" s="55"/>
      <c r="B60" s="134"/>
      <c r="C60" s="135"/>
      <c r="D60" s="282"/>
      <c r="E60" s="282"/>
      <c r="F60" s="276"/>
      <c r="G60" s="276"/>
      <c r="H60" s="279">
        <f t="shared" si="30"/>
        <v>0</v>
      </c>
      <c r="I60" s="136"/>
      <c r="J60" s="137">
        <f t="shared" si="31"/>
        <v>0</v>
      </c>
      <c r="K60" s="209"/>
      <c r="L60" s="145"/>
      <c r="M60" s="138"/>
      <c r="N60" s="138"/>
      <c r="O60" s="138"/>
      <c r="P60" s="138"/>
      <c r="Q60" s="138"/>
      <c r="R60" s="375"/>
      <c r="S60" s="382"/>
      <c r="T60" s="378"/>
      <c r="U60" s="382"/>
      <c r="V60" s="221">
        <f t="shared" si="3"/>
        <v>0</v>
      </c>
      <c r="W60" s="220">
        <f t="shared" si="4"/>
        <v>0</v>
      </c>
      <c r="X60" s="230"/>
      <c r="Y60" s="211"/>
      <c r="Z60" s="36"/>
      <c r="AA60" s="149">
        <f t="shared" si="32"/>
        <v>0</v>
      </c>
      <c r="AB60" s="150">
        <f t="shared" si="33"/>
        <v>0</v>
      </c>
      <c r="AC60" s="150">
        <f t="shared" si="34"/>
        <v>0</v>
      </c>
      <c r="AD60" s="157">
        <f t="shared" si="35"/>
        <v>0</v>
      </c>
      <c r="AE60" s="241">
        <f t="shared" si="36"/>
        <v>0</v>
      </c>
      <c r="AF60" s="241">
        <f t="shared" si="37"/>
        <v>0</v>
      </c>
      <c r="AG60" s="241">
        <f t="shared" si="38"/>
        <v>0</v>
      </c>
      <c r="AH60" s="161">
        <f t="shared" si="39"/>
        <v>0</v>
      </c>
      <c r="AI60" s="55"/>
      <c r="AJ60" s="161">
        <f t="shared" si="13"/>
        <v>0</v>
      </c>
    </row>
    <row r="61" spans="1:36" hidden="1" x14ac:dyDescent="0.2">
      <c r="A61" s="55"/>
      <c r="B61" s="134"/>
      <c r="C61" s="135"/>
      <c r="D61" s="282"/>
      <c r="E61" s="282"/>
      <c r="F61" s="276"/>
      <c r="G61" s="276"/>
      <c r="H61" s="279">
        <f t="shared" si="30"/>
        <v>0</v>
      </c>
      <c r="I61" s="136"/>
      <c r="J61" s="137">
        <f t="shared" si="31"/>
        <v>0</v>
      </c>
      <c r="K61" s="209"/>
      <c r="L61" s="145"/>
      <c r="M61" s="138"/>
      <c r="N61" s="138"/>
      <c r="O61" s="138"/>
      <c r="P61" s="138"/>
      <c r="Q61" s="138"/>
      <c r="R61" s="375"/>
      <c r="S61" s="382"/>
      <c r="T61" s="378"/>
      <c r="U61" s="382"/>
      <c r="V61" s="221">
        <f t="shared" si="3"/>
        <v>0</v>
      </c>
      <c r="W61" s="220">
        <f t="shared" si="4"/>
        <v>0</v>
      </c>
      <c r="X61" s="230"/>
      <c r="Y61" s="211"/>
      <c r="Z61" s="36"/>
      <c r="AA61" s="149">
        <f t="shared" si="32"/>
        <v>0</v>
      </c>
      <c r="AB61" s="150">
        <f t="shared" si="33"/>
        <v>0</v>
      </c>
      <c r="AC61" s="150">
        <f t="shared" si="34"/>
        <v>0</v>
      </c>
      <c r="AD61" s="157">
        <f t="shared" si="35"/>
        <v>0</v>
      </c>
      <c r="AE61" s="241">
        <f t="shared" si="36"/>
        <v>0</v>
      </c>
      <c r="AF61" s="241">
        <f t="shared" si="37"/>
        <v>0</v>
      </c>
      <c r="AG61" s="241">
        <f t="shared" si="38"/>
        <v>0</v>
      </c>
      <c r="AH61" s="161">
        <f t="shared" si="39"/>
        <v>0</v>
      </c>
      <c r="AI61" s="55"/>
      <c r="AJ61" s="161">
        <f t="shared" si="13"/>
        <v>0</v>
      </c>
    </row>
    <row r="62" spans="1:36" hidden="1" x14ac:dyDescent="0.2">
      <c r="A62" s="55"/>
      <c r="B62" s="134"/>
      <c r="C62" s="135"/>
      <c r="D62" s="282"/>
      <c r="E62" s="282"/>
      <c r="F62" s="276"/>
      <c r="G62" s="276"/>
      <c r="H62" s="279">
        <f t="shared" si="30"/>
        <v>0</v>
      </c>
      <c r="I62" s="136"/>
      <c r="J62" s="137">
        <f t="shared" si="31"/>
        <v>0</v>
      </c>
      <c r="K62" s="209"/>
      <c r="L62" s="145"/>
      <c r="M62" s="138"/>
      <c r="N62" s="138"/>
      <c r="O62" s="138"/>
      <c r="P62" s="138"/>
      <c r="Q62" s="138"/>
      <c r="R62" s="375"/>
      <c r="S62" s="382"/>
      <c r="T62" s="378"/>
      <c r="U62" s="382"/>
      <c r="V62" s="221">
        <f t="shared" si="3"/>
        <v>0</v>
      </c>
      <c r="W62" s="220">
        <f t="shared" si="4"/>
        <v>0</v>
      </c>
      <c r="X62" s="230"/>
      <c r="Y62" s="211"/>
      <c r="Z62" s="36"/>
      <c r="AA62" s="149">
        <f t="shared" si="32"/>
        <v>0</v>
      </c>
      <c r="AB62" s="150">
        <f t="shared" si="33"/>
        <v>0</v>
      </c>
      <c r="AC62" s="150">
        <f t="shared" si="34"/>
        <v>0</v>
      </c>
      <c r="AD62" s="157">
        <f t="shared" si="35"/>
        <v>0</v>
      </c>
      <c r="AE62" s="241">
        <f t="shared" si="36"/>
        <v>0</v>
      </c>
      <c r="AF62" s="241">
        <f t="shared" si="37"/>
        <v>0</v>
      </c>
      <c r="AG62" s="241">
        <f t="shared" si="38"/>
        <v>0</v>
      </c>
      <c r="AH62" s="161">
        <f t="shared" si="39"/>
        <v>0</v>
      </c>
      <c r="AI62" s="55"/>
      <c r="AJ62" s="161">
        <f t="shared" si="13"/>
        <v>0</v>
      </c>
    </row>
    <row r="63" spans="1:36" hidden="1" x14ac:dyDescent="0.2">
      <c r="A63" s="55"/>
      <c r="B63" s="134"/>
      <c r="C63" s="135"/>
      <c r="D63" s="282"/>
      <c r="E63" s="282"/>
      <c r="F63" s="276"/>
      <c r="G63" s="276"/>
      <c r="H63" s="279">
        <f t="shared" si="30"/>
        <v>0</v>
      </c>
      <c r="I63" s="136"/>
      <c r="J63" s="137">
        <f t="shared" si="31"/>
        <v>0</v>
      </c>
      <c r="K63" s="209"/>
      <c r="L63" s="145"/>
      <c r="M63" s="138"/>
      <c r="N63" s="138"/>
      <c r="O63" s="138"/>
      <c r="P63" s="138"/>
      <c r="Q63" s="138"/>
      <c r="R63" s="375"/>
      <c r="S63" s="382"/>
      <c r="T63" s="378"/>
      <c r="U63" s="382"/>
      <c r="V63" s="221">
        <f t="shared" si="3"/>
        <v>0</v>
      </c>
      <c r="W63" s="220">
        <f t="shared" si="4"/>
        <v>0</v>
      </c>
      <c r="X63" s="230"/>
      <c r="Y63" s="211"/>
      <c r="Z63" s="36"/>
      <c r="AA63" s="149">
        <f t="shared" si="32"/>
        <v>0</v>
      </c>
      <c r="AB63" s="150">
        <f t="shared" si="33"/>
        <v>0</v>
      </c>
      <c r="AC63" s="150">
        <f t="shared" si="34"/>
        <v>0</v>
      </c>
      <c r="AD63" s="157">
        <f t="shared" si="35"/>
        <v>0</v>
      </c>
      <c r="AE63" s="241">
        <f t="shared" si="36"/>
        <v>0</v>
      </c>
      <c r="AF63" s="241">
        <f t="shared" si="37"/>
        <v>0</v>
      </c>
      <c r="AG63" s="241">
        <f t="shared" si="38"/>
        <v>0</v>
      </c>
      <c r="AH63" s="161">
        <f t="shared" si="39"/>
        <v>0</v>
      </c>
      <c r="AI63" s="55"/>
      <c r="AJ63" s="161">
        <f t="shared" si="13"/>
        <v>0</v>
      </c>
    </row>
    <row r="64" spans="1:36" hidden="1" x14ac:dyDescent="0.2">
      <c r="A64" s="55"/>
      <c r="B64" s="134"/>
      <c r="C64" s="135"/>
      <c r="D64" s="282"/>
      <c r="E64" s="282"/>
      <c r="F64" s="276"/>
      <c r="G64" s="276"/>
      <c r="H64" s="279">
        <f t="shared" si="30"/>
        <v>0</v>
      </c>
      <c r="I64" s="136"/>
      <c r="J64" s="137">
        <f t="shared" si="31"/>
        <v>0</v>
      </c>
      <c r="K64" s="209"/>
      <c r="L64" s="145"/>
      <c r="M64" s="138"/>
      <c r="N64" s="138"/>
      <c r="O64" s="138"/>
      <c r="P64" s="138"/>
      <c r="Q64" s="138"/>
      <c r="R64" s="375"/>
      <c r="S64" s="382"/>
      <c r="T64" s="378"/>
      <c r="U64" s="382"/>
      <c r="V64" s="221">
        <f t="shared" si="3"/>
        <v>0</v>
      </c>
      <c r="W64" s="220">
        <f t="shared" si="4"/>
        <v>0</v>
      </c>
      <c r="X64" s="230"/>
      <c r="Y64" s="211"/>
      <c r="Z64" s="36"/>
      <c r="AA64" s="149">
        <f t="shared" si="32"/>
        <v>0</v>
      </c>
      <c r="AB64" s="150">
        <f t="shared" si="33"/>
        <v>0</v>
      </c>
      <c r="AC64" s="150">
        <f t="shared" si="34"/>
        <v>0</v>
      </c>
      <c r="AD64" s="157">
        <f t="shared" si="35"/>
        <v>0</v>
      </c>
      <c r="AE64" s="241">
        <f t="shared" si="36"/>
        <v>0</v>
      </c>
      <c r="AF64" s="241">
        <f t="shared" si="37"/>
        <v>0</v>
      </c>
      <c r="AG64" s="241">
        <f t="shared" si="38"/>
        <v>0</v>
      </c>
      <c r="AH64" s="161">
        <f t="shared" si="39"/>
        <v>0</v>
      </c>
      <c r="AI64" s="55"/>
      <c r="AJ64" s="161">
        <f t="shared" si="13"/>
        <v>0</v>
      </c>
    </row>
    <row r="65" spans="1:36" hidden="1" x14ac:dyDescent="0.2">
      <c r="A65" s="55"/>
      <c r="B65" s="134"/>
      <c r="C65" s="135"/>
      <c r="D65" s="282"/>
      <c r="E65" s="282"/>
      <c r="F65" s="276"/>
      <c r="G65" s="276"/>
      <c r="H65" s="279">
        <f t="shared" si="30"/>
        <v>0</v>
      </c>
      <c r="I65" s="136"/>
      <c r="J65" s="137">
        <f t="shared" si="31"/>
        <v>0</v>
      </c>
      <c r="K65" s="209"/>
      <c r="L65" s="145"/>
      <c r="M65" s="138"/>
      <c r="N65" s="138"/>
      <c r="O65" s="138"/>
      <c r="P65" s="138"/>
      <c r="Q65" s="138"/>
      <c r="R65" s="375"/>
      <c r="S65" s="382"/>
      <c r="T65" s="378"/>
      <c r="U65" s="382"/>
      <c r="V65" s="221">
        <f t="shared" si="3"/>
        <v>0</v>
      </c>
      <c r="W65" s="220">
        <f t="shared" si="4"/>
        <v>0</v>
      </c>
      <c r="X65" s="230"/>
      <c r="Y65" s="211"/>
      <c r="Z65" s="36"/>
      <c r="AA65" s="149">
        <f t="shared" si="32"/>
        <v>0</v>
      </c>
      <c r="AB65" s="150">
        <f t="shared" si="33"/>
        <v>0</v>
      </c>
      <c r="AC65" s="150">
        <f t="shared" si="34"/>
        <v>0</v>
      </c>
      <c r="AD65" s="157">
        <f t="shared" si="35"/>
        <v>0</v>
      </c>
      <c r="AE65" s="241">
        <f t="shared" si="36"/>
        <v>0</v>
      </c>
      <c r="AF65" s="241">
        <f t="shared" si="37"/>
        <v>0</v>
      </c>
      <c r="AG65" s="241">
        <f t="shared" si="38"/>
        <v>0</v>
      </c>
      <c r="AH65" s="161">
        <f t="shared" si="39"/>
        <v>0</v>
      </c>
      <c r="AI65" s="55"/>
      <c r="AJ65" s="161">
        <f t="shared" si="13"/>
        <v>0</v>
      </c>
    </row>
    <row r="66" spans="1:36" hidden="1" x14ac:dyDescent="0.2">
      <c r="A66" s="55"/>
      <c r="B66" s="134"/>
      <c r="C66" s="135"/>
      <c r="D66" s="282"/>
      <c r="E66" s="282"/>
      <c r="F66" s="276"/>
      <c r="G66" s="276"/>
      <c r="H66" s="279">
        <f t="shared" si="30"/>
        <v>0</v>
      </c>
      <c r="I66" s="136"/>
      <c r="J66" s="137">
        <f t="shared" si="31"/>
        <v>0</v>
      </c>
      <c r="K66" s="209"/>
      <c r="L66" s="145"/>
      <c r="M66" s="138"/>
      <c r="N66" s="138"/>
      <c r="O66" s="138"/>
      <c r="P66" s="138"/>
      <c r="Q66" s="138"/>
      <c r="R66" s="375"/>
      <c r="S66" s="382"/>
      <c r="T66" s="378"/>
      <c r="U66" s="382"/>
      <c r="V66" s="221">
        <f t="shared" si="3"/>
        <v>0</v>
      </c>
      <c r="W66" s="220">
        <f t="shared" si="4"/>
        <v>0</v>
      </c>
      <c r="X66" s="230"/>
      <c r="Y66" s="211"/>
      <c r="Z66" s="36"/>
      <c r="AA66" s="149">
        <f t="shared" si="32"/>
        <v>0</v>
      </c>
      <c r="AB66" s="150">
        <f t="shared" si="33"/>
        <v>0</v>
      </c>
      <c r="AC66" s="150">
        <f t="shared" si="34"/>
        <v>0</v>
      </c>
      <c r="AD66" s="157">
        <f t="shared" si="35"/>
        <v>0</v>
      </c>
      <c r="AE66" s="241">
        <f t="shared" si="36"/>
        <v>0</v>
      </c>
      <c r="AF66" s="241">
        <f t="shared" si="37"/>
        <v>0</v>
      </c>
      <c r="AG66" s="241">
        <f t="shared" si="38"/>
        <v>0</v>
      </c>
      <c r="AH66" s="161">
        <f t="shared" si="39"/>
        <v>0</v>
      </c>
      <c r="AI66" s="55"/>
      <c r="AJ66" s="161">
        <f t="shared" si="13"/>
        <v>0</v>
      </c>
    </row>
    <row r="67" spans="1:36" hidden="1" x14ac:dyDescent="0.2">
      <c r="A67" s="55"/>
      <c r="B67" s="134"/>
      <c r="C67" s="135"/>
      <c r="D67" s="282"/>
      <c r="E67" s="282"/>
      <c r="F67" s="276"/>
      <c r="G67" s="276"/>
      <c r="H67" s="279">
        <f t="shared" si="30"/>
        <v>0</v>
      </c>
      <c r="I67" s="136"/>
      <c r="J67" s="137">
        <f t="shared" si="31"/>
        <v>0</v>
      </c>
      <c r="K67" s="209"/>
      <c r="L67" s="145"/>
      <c r="M67" s="138"/>
      <c r="N67" s="138"/>
      <c r="O67" s="138"/>
      <c r="P67" s="138"/>
      <c r="Q67" s="138"/>
      <c r="R67" s="375"/>
      <c r="S67" s="382"/>
      <c r="T67" s="378"/>
      <c r="U67" s="382"/>
      <c r="V67" s="221">
        <f t="shared" si="3"/>
        <v>0</v>
      </c>
      <c r="W67" s="220">
        <f t="shared" si="4"/>
        <v>0</v>
      </c>
      <c r="X67" s="230"/>
      <c r="Y67" s="211"/>
      <c r="Z67" s="36"/>
      <c r="AA67" s="149">
        <f t="shared" si="32"/>
        <v>0</v>
      </c>
      <c r="AB67" s="150">
        <f t="shared" si="33"/>
        <v>0</v>
      </c>
      <c r="AC67" s="150">
        <f t="shared" si="34"/>
        <v>0</v>
      </c>
      <c r="AD67" s="157">
        <f t="shared" si="35"/>
        <v>0</v>
      </c>
      <c r="AE67" s="241">
        <f t="shared" si="36"/>
        <v>0</v>
      </c>
      <c r="AF67" s="241">
        <f t="shared" si="37"/>
        <v>0</v>
      </c>
      <c r="AG67" s="241">
        <f t="shared" si="38"/>
        <v>0</v>
      </c>
      <c r="AH67" s="161">
        <f t="shared" si="39"/>
        <v>0</v>
      </c>
      <c r="AI67" s="55"/>
      <c r="AJ67" s="161">
        <f t="shared" si="13"/>
        <v>0</v>
      </c>
    </row>
    <row r="68" spans="1:36" hidden="1" x14ac:dyDescent="0.2">
      <c r="A68" s="55"/>
      <c r="B68" s="134"/>
      <c r="C68" s="135"/>
      <c r="D68" s="282"/>
      <c r="E68" s="282"/>
      <c r="F68" s="276"/>
      <c r="G68" s="276"/>
      <c r="H68" s="279">
        <f t="shared" si="30"/>
        <v>0</v>
      </c>
      <c r="I68" s="136"/>
      <c r="J68" s="137">
        <f t="shared" si="31"/>
        <v>0</v>
      </c>
      <c r="K68" s="209"/>
      <c r="L68" s="145"/>
      <c r="M68" s="138"/>
      <c r="N68" s="138"/>
      <c r="O68" s="138"/>
      <c r="P68" s="138"/>
      <c r="Q68" s="138"/>
      <c r="R68" s="375"/>
      <c r="S68" s="382"/>
      <c r="T68" s="378"/>
      <c r="U68" s="382"/>
      <c r="V68" s="221">
        <f t="shared" si="3"/>
        <v>0</v>
      </c>
      <c r="W68" s="220">
        <f t="shared" si="4"/>
        <v>0</v>
      </c>
      <c r="X68" s="230"/>
      <c r="Y68" s="211"/>
      <c r="Z68" s="36"/>
      <c r="AA68" s="149">
        <f t="shared" si="32"/>
        <v>0</v>
      </c>
      <c r="AB68" s="150">
        <f t="shared" si="33"/>
        <v>0</v>
      </c>
      <c r="AC68" s="150">
        <f t="shared" si="34"/>
        <v>0</v>
      </c>
      <c r="AD68" s="157">
        <f t="shared" si="35"/>
        <v>0</v>
      </c>
      <c r="AE68" s="241">
        <f t="shared" si="36"/>
        <v>0</v>
      </c>
      <c r="AF68" s="241">
        <f t="shared" si="37"/>
        <v>0</v>
      </c>
      <c r="AG68" s="241">
        <f t="shared" si="38"/>
        <v>0</v>
      </c>
      <c r="AH68" s="161">
        <f t="shared" si="39"/>
        <v>0</v>
      </c>
      <c r="AI68" s="55"/>
      <c r="AJ68" s="161">
        <f t="shared" si="13"/>
        <v>0</v>
      </c>
    </row>
    <row r="69" spans="1:36" hidden="1" x14ac:dyDescent="0.2">
      <c r="A69" s="55"/>
      <c r="B69" s="134"/>
      <c r="C69" s="135"/>
      <c r="D69" s="282"/>
      <c r="E69" s="282"/>
      <c r="F69" s="276"/>
      <c r="G69" s="276"/>
      <c r="H69" s="279">
        <f t="shared" si="30"/>
        <v>0</v>
      </c>
      <c r="I69" s="136"/>
      <c r="J69" s="137">
        <f t="shared" si="31"/>
        <v>0</v>
      </c>
      <c r="K69" s="209"/>
      <c r="L69" s="145"/>
      <c r="M69" s="138"/>
      <c r="N69" s="138"/>
      <c r="O69" s="138"/>
      <c r="P69" s="138"/>
      <c r="Q69" s="138"/>
      <c r="R69" s="375"/>
      <c r="S69" s="382"/>
      <c r="T69" s="378"/>
      <c r="U69" s="382"/>
      <c r="V69" s="221">
        <f t="shared" si="3"/>
        <v>0</v>
      </c>
      <c r="W69" s="220">
        <f t="shared" si="4"/>
        <v>0</v>
      </c>
      <c r="X69" s="230"/>
      <c r="Y69" s="211"/>
      <c r="Z69" s="36"/>
      <c r="AA69" s="149">
        <f t="shared" si="32"/>
        <v>0</v>
      </c>
      <c r="AB69" s="150">
        <f t="shared" si="33"/>
        <v>0</v>
      </c>
      <c r="AC69" s="150">
        <f t="shared" si="34"/>
        <v>0</v>
      </c>
      <c r="AD69" s="157">
        <f t="shared" si="35"/>
        <v>0</v>
      </c>
      <c r="AE69" s="241">
        <f t="shared" si="36"/>
        <v>0</v>
      </c>
      <c r="AF69" s="241">
        <f t="shared" si="37"/>
        <v>0</v>
      </c>
      <c r="AG69" s="241">
        <f t="shared" si="38"/>
        <v>0</v>
      </c>
      <c r="AH69" s="161">
        <f t="shared" si="39"/>
        <v>0</v>
      </c>
      <c r="AI69" s="55"/>
      <c r="AJ69" s="161">
        <f t="shared" si="13"/>
        <v>0</v>
      </c>
    </row>
    <row r="70" spans="1:36" hidden="1" x14ac:dyDescent="0.2">
      <c r="A70" s="55"/>
      <c r="B70" s="134"/>
      <c r="C70" s="135"/>
      <c r="D70" s="282"/>
      <c r="E70" s="282"/>
      <c r="F70" s="276"/>
      <c r="G70" s="276"/>
      <c r="H70" s="279">
        <f t="shared" si="30"/>
        <v>0</v>
      </c>
      <c r="I70" s="136"/>
      <c r="J70" s="137">
        <f t="shared" si="31"/>
        <v>0</v>
      </c>
      <c r="K70" s="209"/>
      <c r="L70" s="145"/>
      <c r="M70" s="138"/>
      <c r="N70" s="138"/>
      <c r="O70" s="138"/>
      <c r="P70" s="138"/>
      <c r="Q70" s="138"/>
      <c r="R70" s="375"/>
      <c r="S70" s="382"/>
      <c r="T70" s="378"/>
      <c r="U70" s="382"/>
      <c r="V70" s="221">
        <f t="shared" si="3"/>
        <v>0</v>
      </c>
      <c r="W70" s="220">
        <f t="shared" si="4"/>
        <v>0</v>
      </c>
      <c r="X70" s="230"/>
      <c r="Y70" s="211"/>
      <c r="Z70" s="36"/>
      <c r="AA70" s="149">
        <f t="shared" si="32"/>
        <v>0</v>
      </c>
      <c r="AB70" s="150">
        <f t="shared" si="33"/>
        <v>0</v>
      </c>
      <c r="AC70" s="150">
        <f t="shared" si="34"/>
        <v>0</v>
      </c>
      <c r="AD70" s="157">
        <f t="shared" si="35"/>
        <v>0</v>
      </c>
      <c r="AE70" s="241">
        <f t="shared" si="36"/>
        <v>0</v>
      </c>
      <c r="AF70" s="241">
        <f t="shared" si="37"/>
        <v>0</v>
      </c>
      <c r="AG70" s="241">
        <f t="shared" si="38"/>
        <v>0</v>
      </c>
      <c r="AH70" s="161">
        <f t="shared" si="39"/>
        <v>0</v>
      </c>
      <c r="AI70" s="55"/>
      <c r="AJ70" s="161">
        <f t="shared" si="13"/>
        <v>0</v>
      </c>
    </row>
    <row r="71" spans="1:36" hidden="1" x14ac:dyDescent="0.2">
      <c r="A71" s="55"/>
      <c r="B71" s="134"/>
      <c r="C71" s="135"/>
      <c r="D71" s="282"/>
      <c r="E71" s="282"/>
      <c r="F71" s="276"/>
      <c r="G71" s="276"/>
      <c r="H71" s="279">
        <f t="shared" si="30"/>
        <v>0</v>
      </c>
      <c r="I71" s="136"/>
      <c r="J71" s="137">
        <f t="shared" si="31"/>
        <v>0</v>
      </c>
      <c r="K71" s="209"/>
      <c r="L71" s="145"/>
      <c r="M71" s="138"/>
      <c r="N71" s="138"/>
      <c r="O71" s="138"/>
      <c r="P71" s="138"/>
      <c r="Q71" s="138"/>
      <c r="R71" s="375"/>
      <c r="S71" s="382"/>
      <c r="T71" s="378"/>
      <c r="U71" s="382"/>
      <c r="V71" s="221">
        <f t="shared" si="3"/>
        <v>0</v>
      </c>
      <c r="W71" s="220">
        <f t="shared" si="4"/>
        <v>0</v>
      </c>
      <c r="X71" s="230"/>
      <c r="Y71" s="211"/>
      <c r="Z71" s="36"/>
      <c r="AA71" s="149">
        <f t="shared" si="32"/>
        <v>0</v>
      </c>
      <c r="AB71" s="150">
        <f t="shared" si="33"/>
        <v>0</v>
      </c>
      <c r="AC71" s="150">
        <f t="shared" si="34"/>
        <v>0</v>
      </c>
      <c r="AD71" s="157">
        <f t="shared" si="35"/>
        <v>0</v>
      </c>
      <c r="AE71" s="241">
        <f t="shared" si="36"/>
        <v>0</v>
      </c>
      <c r="AF71" s="241">
        <f t="shared" si="37"/>
        <v>0</v>
      </c>
      <c r="AG71" s="241">
        <f t="shared" si="38"/>
        <v>0</v>
      </c>
      <c r="AH71" s="161">
        <f t="shared" si="39"/>
        <v>0</v>
      </c>
      <c r="AI71" s="55"/>
      <c r="AJ71" s="161">
        <f t="shared" si="13"/>
        <v>0</v>
      </c>
    </row>
    <row r="72" spans="1:36" hidden="1" x14ac:dyDescent="0.2">
      <c r="A72" s="55"/>
      <c r="B72" s="134"/>
      <c r="C72" s="135"/>
      <c r="D72" s="282"/>
      <c r="E72" s="282"/>
      <c r="F72" s="276"/>
      <c r="G72" s="276"/>
      <c r="H72" s="279">
        <f t="shared" si="30"/>
        <v>0</v>
      </c>
      <c r="I72" s="136"/>
      <c r="J72" s="137">
        <f t="shared" si="31"/>
        <v>0</v>
      </c>
      <c r="K72" s="209"/>
      <c r="L72" s="145"/>
      <c r="M72" s="138"/>
      <c r="N72" s="138"/>
      <c r="O72" s="138"/>
      <c r="P72" s="138"/>
      <c r="Q72" s="138"/>
      <c r="R72" s="375"/>
      <c r="S72" s="382"/>
      <c r="T72" s="378"/>
      <c r="U72" s="382"/>
      <c r="V72" s="221">
        <f t="shared" ref="V72:V91" si="40">SUM(L72:T72)</f>
        <v>0</v>
      </c>
      <c r="W72" s="220">
        <f t="shared" ref="W72:W91" si="41">IF(AND(L72=0,M72=0,N72=0,O72=0,P72=0,Q72=0,R72=0,T72=0),0,IF(V72&lt;&gt;1,1,0))</f>
        <v>0</v>
      </c>
      <c r="X72" s="230"/>
      <c r="Y72" s="211"/>
      <c r="Z72" s="36"/>
      <c r="AA72" s="149">
        <f t="shared" si="32"/>
        <v>0</v>
      </c>
      <c r="AB72" s="150">
        <f t="shared" si="33"/>
        <v>0</v>
      </c>
      <c r="AC72" s="150">
        <f t="shared" si="34"/>
        <v>0</v>
      </c>
      <c r="AD72" s="157">
        <f t="shared" si="35"/>
        <v>0</v>
      </c>
      <c r="AE72" s="241">
        <f t="shared" si="36"/>
        <v>0</v>
      </c>
      <c r="AF72" s="241">
        <f t="shared" si="37"/>
        <v>0</v>
      </c>
      <c r="AG72" s="241">
        <f t="shared" si="38"/>
        <v>0</v>
      </c>
      <c r="AH72" s="161">
        <f t="shared" si="39"/>
        <v>0</v>
      </c>
      <c r="AI72" s="55"/>
      <c r="AJ72" s="161">
        <f t="shared" ref="AJ72:AJ91" si="42">T72*J72</f>
        <v>0</v>
      </c>
    </row>
    <row r="73" spans="1:36" hidden="1" x14ac:dyDescent="0.2">
      <c r="A73" s="55"/>
      <c r="B73" s="134"/>
      <c r="C73" s="135"/>
      <c r="D73" s="282"/>
      <c r="E73" s="282"/>
      <c r="F73" s="276"/>
      <c r="G73" s="276"/>
      <c r="H73" s="279">
        <f t="shared" si="30"/>
        <v>0</v>
      </c>
      <c r="I73" s="136"/>
      <c r="J73" s="137">
        <f t="shared" si="31"/>
        <v>0</v>
      </c>
      <c r="K73" s="209"/>
      <c r="L73" s="145"/>
      <c r="M73" s="138"/>
      <c r="N73" s="138"/>
      <c r="O73" s="138"/>
      <c r="P73" s="138"/>
      <c r="Q73" s="138"/>
      <c r="R73" s="375"/>
      <c r="S73" s="382"/>
      <c r="T73" s="378"/>
      <c r="U73" s="382"/>
      <c r="V73" s="221">
        <f t="shared" si="40"/>
        <v>0</v>
      </c>
      <c r="W73" s="220">
        <f t="shared" si="41"/>
        <v>0</v>
      </c>
      <c r="X73" s="230"/>
      <c r="Y73" s="211"/>
      <c r="Z73" s="36"/>
      <c r="AA73" s="149">
        <f t="shared" si="32"/>
        <v>0</v>
      </c>
      <c r="AB73" s="150">
        <f t="shared" si="33"/>
        <v>0</v>
      </c>
      <c r="AC73" s="150">
        <f t="shared" si="34"/>
        <v>0</v>
      </c>
      <c r="AD73" s="157">
        <f t="shared" si="35"/>
        <v>0</v>
      </c>
      <c r="AE73" s="241">
        <f t="shared" si="36"/>
        <v>0</v>
      </c>
      <c r="AF73" s="241">
        <f t="shared" si="37"/>
        <v>0</v>
      </c>
      <c r="AG73" s="241">
        <f t="shared" si="38"/>
        <v>0</v>
      </c>
      <c r="AH73" s="161">
        <f t="shared" si="39"/>
        <v>0</v>
      </c>
      <c r="AI73" s="55"/>
      <c r="AJ73" s="161">
        <f t="shared" si="42"/>
        <v>0</v>
      </c>
    </row>
    <row r="74" spans="1:36" hidden="1" x14ac:dyDescent="0.2">
      <c r="A74" s="55"/>
      <c r="B74" s="134"/>
      <c r="C74" s="135"/>
      <c r="D74" s="282"/>
      <c r="E74" s="282"/>
      <c r="F74" s="276"/>
      <c r="G74" s="276"/>
      <c r="H74" s="279">
        <f t="shared" si="30"/>
        <v>0</v>
      </c>
      <c r="I74" s="136"/>
      <c r="J74" s="137">
        <f t="shared" si="31"/>
        <v>0</v>
      </c>
      <c r="K74" s="209"/>
      <c r="L74" s="145"/>
      <c r="M74" s="138"/>
      <c r="N74" s="138"/>
      <c r="O74" s="138"/>
      <c r="P74" s="138"/>
      <c r="Q74" s="138"/>
      <c r="R74" s="375"/>
      <c r="S74" s="382"/>
      <c r="T74" s="378"/>
      <c r="U74" s="382"/>
      <c r="V74" s="221">
        <f t="shared" si="40"/>
        <v>0</v>
      </c>
      <c r="W74" s="220">
        <f t="shared" si="41"/>
        <v>0</v>
      </c>
      <c r="X74" s="230"/>
      <c r="Y74" s="211"/>
      <c r="Z74" s="36"/>
      <c r="AA74" s="149">
        <f t="shared" si="32"/>
        <v>0</v>
      </c>
      <c r="AB74" s="150">
        <f t="shared" si="33"/>
        <v>0</v>
      </c>
      <c r="AC74" s="150">
        <f t="shared" si="34"/>
        <v>0</v>
      </c>
      <c r="AD74" s="157">
        <f t="shared" si="35"/>
        <v>0</v>
      </c>
      <c r="AE74" s="241">
        <f t="shared" si="36"/>
        <v>0</v>
      </c>
      <c r="AF74" s="241">
        <f t="shared" si="37"/>
        <v>0</v>
      </c>
      <c r="AG74" s="241">
        <f t="shared" si="38"/>
        <v>0</v>
      </c>
      <c r="AH74" s="161">
        <f t="shared" si="39"/>
        <v>0</v>
      </c>
      <c r="AI74" s="55"/>
      <c r="AJ74" s="161">
        <f t="shared" si="42"/>
        <v>0</v>
      </c>
    </row>
    <row r="75" spans="1:36" hidden="1" x14ac:dyDescent="0.2">
      <c r="A75" s="55"/>
      <c r="B75" s="134"/>
      <c r="C75" s="135"/>
      <c r="D75" s="282"/>
      <c r="E75" s="282"/>
      <c r="F75" s="276"/>
      <c r="G75" s="276"/>
      <c r="H75" s="279">
        <f t="shared" si="30"/>
        <v>0</v>
      </c>
      <c r="I75" s="136"/>
      <c r="J75" s="137">
        <f t="shared" si="31"/>
        <v>0</v>
      </c>
      <c r="K75" s="209"/>
      <c r="L75" s="145"/>
      <c r="M75" s="138"/>
      <c r="N75" s="138"/>
      <c r="O75" s="138"/>
      <c r="P75" s="138"/>
      <c r="Q75" s="138"/>
      <c r="R75" s="375"/>
      <c r="S75" s="382"/>
      <c r="T75" s="378"/>
      <c r="U75" s="382"/>
      <c r="V75" s="221">
        <f t="shared" si="40"/>
        <v>0</v>
      </c>
      <c r="W75" s="220">
        <f t="shared" si="41"/>
        <v>0</v>
      </c>
      <c r="X75" s="230"/>
      <c r="Y75" s="211"/>
      <c r="Z75" s="36"/>
      <c r="AA75" s="149">
        <f t="shared" si="32"/>
        <v>0</v>
      </c>
      <c r="AB75" s="150">
        <f t="shared" si="33"/>
        <v>0</v>
      </c>
      <c r="AC75" s="150">
        <f t="shared" si="34"/>
        <v>0</v>
      </c>
      <c r="AD75" s="157">
        <f t="shared" si="35"/>
        <v>0</v>
      </c>
      <c r="AE75" s="241">
        <f t="shared" si="36"/>
        <v>0</v>
      </c>
      <c r="AF75" s="241">
        <f t="shared" si="37"/>
        <v>0</v>
      </c>
      <c r="AG75" s="241">
        <f t="shared" si="38"/>
        <v>0</v>
      </c>
      <c r="AH75" s="161">
        <f t="shared" si="39"/>
        <v>0</v>
      </c>
      <c r="AI75" s="55"/>
      <c r="AJ75" s="161">
        <f t="shared" si="42"/>
        <v>0</v>
      </c>
    </row>
    <row r="76" spans="1:36" hidden="1" x14ac:dyDescent="0.2">
      <c r="A76" s="55"/>
      <c r="B76" s="134"/>
      <c r="C76" s="135"/>
      <c r="D76" s="282"/>
      <c r="E76" s="282"/>
      <c r="F76" s="276"/>
      <c r="G76" s="276"/>
      <c r="H76" s="279">
        <f t="shared" si="30"/>
        <v>0</v>
      </c>
      <c r="I76" s="136"/>
      <c r="J76" s="137">
        <f t="shared" si="31"/>
        <v>0</v>
      </c>
      <c r="K76" s="209"/>
      <c r="L76" s="145"/>
      <c r="M76" s="138"/>
      <c r="N76" s="138"/>
      <c r="O76" s="138"/>
      <c r="P76" s="138"/>
      <c r="Q76" s="138"/>
      <c r="R76" s="375"/>
      <c r="S76" s="382"/>
      <c r="T76" s="378"/>
      <c r="U76" s="382"/>
      <c r="V76" s="221">
        <f t="shared" si="40"/>
        <v>0</v>
      </c>
      <c r="W76" s="220">
        <f t="shared" si="41"/>
        <v>0</v>
      </c>
      <c r="X76" s="230"/>
      <c r="Y76" s="211"/>
      <c r="Z76" s="36"/>
      <c r="AA76" s="149">
        <f t="shared" si="32"/>
        <v>0</v>
      </c>
      <c r="AB76" s="150">
        <f t="shared" si="33"/>
        <v>0</v>
      </c>
      <c r="AC76" s="150">
        <f t="shared" si="34"/>
        <v>0</v>
      </c>
      <c r="AD76" s="157">
        <f t="shared" si="35"/>
        <v>0</v>
      </c>
      <c r="AE76" s="241">
        <f t="shared" si="36"/>
        <v>0</v>
      </c>
      <c r="AF76" s="241">
        <f t="shared" si="37"/>
        <v>0</v>
      </c>
      <c r="AG76" s="241">
        <f t="shared" si="38"/>
        <v>0</v>
      </c>
      <c r="AH76" s="161">
        <f t="shared" si="39"/>
        <v>0</v>
      </c>
      <c r="AI76" s="55"/>
      <c r="AJ76" s="161">
        <f t="shared" si="42"/>
        <v>0</v>
      </c>
    </row>
    <row r="77" spans="1:36" hidden="1" x14ac:dyDescent="0.2">
      <c r="A77" s="55"/>
      <c r="B77" s="134"/>
      <c r="C77" s="135"/>
      <c r="D77" s="282"/>
      <c r="E77" s="282"/>
      <c r="F77" s="276"/>
      <c r="G77" s="276"/>
      <c r="H77" s="279">
        <f t="shared" si="30"/>
        <v>0</v>
      </c>
      <c r="I77" s="136"/>
      <c r="J77" s="137">
        <f t="shared" si="31"/>
        <v>0</v>
      </c>
      <c r="K77" s="209"/>
      <c r="L77" s="145"/>
      <c r="M77" s="138"/>
      <c r="N77" s="138"/>
      <c r="O77" s="138"/>
      <c r="P77" s="138"/>
      <c r="Q77" s="138"/>
      <c r="R77" s="375"/>
      <c r="S77" s="382"/>
      <c r="T77" s="378"/>
      <c r="U77" s="382"/>
      <c r="V77" s="221">
        <f t="shared" si="40"/>
        <v>0</v>
      </c>
      <c r="W77" s="220">
        <f t="shared" si="41"/>
        <v>0</v>
      </c>
      <c r="X77" s="230"/>
      <c r="Y77" s="211"/>
      <c r="Z77" s="36"/>
      <c r="AA77" s="149">
        <f t="shared" si="32"/>
        <v>0</v>
      </c>
      <c r="AB77" s="150">
        <f t="shared" si="33"/>
        <v>0</v>
      </c>
      <c r="AC77" s="150">
        <f t="shared" si="34"/>
        <v>0</v>
      </c>
      <c r="AD77" s="157">
        <f t="shared" si="35"/>
        <v>0</v>
      </c>
      <c r="AE77" s="241">
        <f t="shared" si="36"/>
        <v>0</v>
      </c>
      <c r="AF77" s="241">
        <f t="shared" si="37"/>
        <v>0</v>
      </c>
      <c r="AG77" s="241">
        <f t="shared" si="38"/>
        <v>0</v>
      </c>
      <c r="AH77" s="161">
        <f t="shared" si="39"/>
        <v>0</v>
      </c>
      <c r="AI77" s="55"/>
      <c r="AJ77" s="161">
        <f t="shared" si="42"/>
        <v>0</v>
      </c>
    </row>
    <row r="78" spans="1:36" hidden="1" x14ac:dyDescent="0.2">
      <c r="A78" s="55"/>
      <c r="B78" s="134"/>
      <c r="C78" s="135"/>
      <c r="D78" s="282"/>
      <c r="E78" s="282"/>
      <c r="F78" s="276"/>
      <c r="G78" s="276"/>
      <c r="H78" s="279">
        <f t="shared" si="30"/>
        <v>0</v>
      </c>
      <c r="I78" s="136"/>
      <c r="J78" s="137">
        <f t="shared" si="31"/>
        <v>0</v>
      </c>
      <c r="K78" s="209"/>
      <c r="L78" s="145"/>
      <c r="M78" s="138"/>
      <c r="N78" s="138"/>
      <c r="O78" s="138"/>
      <c r="P78" s="138"/>
      <c r="Q78" s="138"/>
      <c r="R78" s="375"/>
      <c r="S78" s="382"/>
      <c r="T78" s="378"/>
      <c r="U78" s="382"/>
      <c r="V78" s="221">
        <f t="shared" si="40"/>
        <v>0</v>
      </c>
      <c r="W78" s="220">
        <f t="shared" si="41"/>
        <v>0</v>
      </c>
      <c r="X78" s="230"/>
      <c r="Y78" s="211"/>
      <c r="Z78" s="36"/>
      <c r="AA78" s="149">
        <f t="shared" si="32"/>
        <v>0</v>
      </c>
      <c r="AB78" s="150">
        <f t="shared" si="33"/>
        <v>0</v>
      </c>
      <c r="AC78" s="150">
        <f t="shared" si="34"/>
        <v>0</v>
      </c>
      <c r="AD78" s="157">
        <f t="shared" si="35"/>
        <v>0</v>
      </c>
      <c r="AE78" s="241">
        <f t="shared" si="36"/>
        <v>0</v>
      </c>
      <c r="AF78" s="241">
        <f t="shared" si="37"/>
        <v>0</v>
      </c>
      <c r="AG78" s="241">
        <f t="shared" si="38"/>
        <v>0</v>
      </c>
      <c r="AH78" s="161">
        <f t="shared" si="39"/>
        <v>0</v>
      </c>
      <c r="AI78" s="55"/>
      <c r="AJ78" s="161">
        <f t="shared" si="42"/>
        <v>0</v>
      </c>
    </row>
    <row r="79" spans="1:36" hidden="1" x14ac:dyDescent="0.2">
      <c r="A79" s="55"/>
      <c r="B79" s="134"/>
      <c r="C79" s="135"/>
      <c r="D79" s="282"/>
      <c r="E79" s="282"/>
      <c r="F79" s="276"/>
      <c r="G79" s="276"/>
      <c r="H79" s="279">
        <f t="shared" si="30"/>
        <v>0</v>
      </c>
      <c r="I79" s="136"/>
      <c r="J79" s="137">
        <f t="shared" si="31"/>
        <v>0</v>
      </c>
      <c r="K79" s="209"/>
      <c r="L79" s="145"/>
      <c r="M79" s="138"/>
      <c r="N79" s="138"/>
      <c r="O79" s="138"/>
      <c r="P79" s="138"/>
      <c r="Q79" s="138"/>
      <c r="R79" s="375"/>
      <c r="S79" s="382"/>
      <c r="T79" s="378"/>
      <c r="U79" s="382"/>
      <c r="V79" s="221">
        <f t="shared" si="40"/>
        <v>0</v>
      </c>
      <c r="W79" s="220">
        <f t="shared" si="41"/>
        <v>0</v>
      </c>
      <c r="X79" s="230"/>
      <c r="Y79" s="211"/>
      <c r="Z79" s="36"/>
      <c r="AA79" s="149">
        <f t="shared" si="32"/>
        <v>0</v>
      </c>
      <c r="AB79" s="150">
        <f t="shared" si="33"/>
        <v>0</v>
      </c>
      <c r="AC79" s="150">
        <f t="shared" si="34"/>
        <v>0</v>
      </c>
      <c r="AD79" s="157">
        <f t="shared" si="35"/>
        <v>0</v>
      </c>
      <c r="AE79" s="241">
        <f t="shared" si="36"/>
        <v>0</v>
      </c>
      <c r="AF79" s="241">
        <f t="shared" si="37"/>
        <v>0</v>
      </c>
      <c r="AG79" s="241">
        <f t="shared" si="38"/>
        <v>0</v>
      </c>
      <c r="AH79" s="161">
        <f t="shared" si="39"/>
        <v>0</v>
      </c>
      <c r="AI79" s="55"/>
      <c r="AJ79" s="161">
        <f t="shared" si="42"/>
        <v>0</v>
      </c>
    </row>
    <row r="80" spans="1:36" hidden="1" x14ac:dyDescent="0.2">
      <c r="A80" s="55"/>
      <c r="B80" s="134"/>
      <c r="C80" s="135"/>
      <c r="D80" s="282"/>
      <c r="E80" s="282"/>
      <c r="F80" s="276"/>
      <c r="G80" s="276"/>
      <c r="H80" s="279">
        <f t="shared" si="30"/>
        <v>0</v>
      </c>
      <c r="I80" s="136"/>
      <c r="J80" s="137">
        <f t="shared" si="31"/>
        <v>0</v>
      </c>
      <c r="K80" s="209"/>
      <c r="L80" s="145"/>
      <c r="M80" s="138"/>
      <c r="N80" s="138"/>
      <c r="O80" s="138"/>
      <c r="P80" s="138"/>
      <c r="Q80" s="138"/>
      <c r="R80" s="375"/>
      <c r="S80" s="382"/>
      <c r="T80" s="378"/>
      <c r="U80" s="382"/>
      <c r="V80" s="221">
        <f t="shared" si="40"/>
        <v>0</v>
      </c>
      <c r="W80" s="220">
        <f t="shared" si="41"/>
        <v>0</v>
      </c>
      <c r="X80" s="230"/>
      <c r="Y80" s="211"/>
      <c r="Z80" s="36"/>
      <c r="AA80" s="149">
        <f t="shared" si="32"/>
        <v>0</v>
      </c>
      <c r="AB80" s="150">
        <f t="shared" si="33"/>
        <v>0</v>
      </c>
      <c r="AC80" s="150">
        <f t="shared" si="34"/>
        <v>0</v>
      </c>
      <c r="AD80" s="157">
        <f t="shared" si="35"/>
        <v>0</v>
      </c>
      <c r="AE80" s="241">
        <f t="shared" si="36"/>
        <v>0</v>
      </c>
      <c r="AF80" s="241">
        <f t="shared" si="37"/>
        <v>0</v>
      </c>
      <c r="AG80" s="241">
        <f t="shared" si="38"/>
        <v>0</v>
      </c>
      <c r="AH80" s="161">
        <f t="shared" si="39"/>
        <v>0</v>
      </c>
      <c r="AI80" s="55"/>
      <c r="AJ80" s="161">
        <f t="shared" si="42"/>
        <v>0</v>
      </c>
    </row>
    <row r="81" spans="1:36" hidden="1" x14ac:dyDescent="0.2">
      <c r="A81" s="55"/>
      <c r="B81" s="134"/>
      <c r="C81" s="135"/>
      <c r="D81" s="282"/>
      <c r="E81" s="282"/>
      <c r="F81" s="276"/>
      <c r="G81" s="276"/>
      <c r="H81" s="279">
        <f t="shared" si="30"/>
        <v>0</v>
      </c>
      <c r="I81" s="136"/>
      <c r="J81" s="137">
        <f t="shared" si="31"/>
        <v>0</v>
      </c>
      <c r="K81" s="209"/>
      <c r="L81" s="145"/>
      <c r="M81" s="138"/>
      <c r="N81" s="138"/>
      <c r="O81" s="138"/>
      <c r="P81" s="138"/>
      <c r="Q81" s="138"/>
      <c r="R81" s="375"/>
      <c r="S81" s="382"/>
      <c r="T81" s="378"/>
      <c r="U81" s="382"/>
      <c r="V81" s="221">
        <f t="shared" si="40"/>
        <v>0</v>
      </c>
      <c r="W81" s="220">
        <f t="shared" si="41"/>
        <v>0</v>
      </c>
      <c r="X81" s="230"/>
      <c r="Y81" s="211"/>
      <c r="Z81" s="36"/>
      <c r="AA81" s="149">
        <f t="shared" si="32"/>
        <v>0</v>
      </c>
      <c r="AB81" s="150">
        <f t="shared" si="33"/>
        <v>0</v>
      </c>
      <c r="AC81" s="150">
        <f t="shared" si="34"/>
        <v>0</v>
      </c>
      <c r="AD81" s="157">
        <f t="shared" si="35"/>
        <v>0</v>
      </c>
      <c r="AE81" s="241">
        <f t="shared" si="36"/>
        <v>0</v>
      </c>
      <c r="AF81" s="241">
        <f t="shared" si="37"/>
        <v>0</v>
      </c>
      <c r="AG81" s="241">
        <f t="shared" si="38"/>
        <v>0</v>
      </c>
      <c r="AH81" s="161">
        <f t="shared" si="39"/>
        <v>0</v>
      </c>
      <c r="AI81" s="55"/>
      <c r="AJ81" s="161">
        <f t="shared" si="42"/>
        <v>0</v>
      </c>
    </row>
    <row r="82" spans="1:36" hidden="1" x14ac:dyDescent="0.2">
      <c r="A82" s="55"/>
      <c r="B82" s="134"/>
      <c r="C82" s="135"/>
      <c r="D82" s="282"/>
      <c r="E82" s="282"/>
      <c r="F82" s="276"/>
      <c r="G82" s="276"/>
      <c r="H82" s="279">
        <f t="shared" si="30"/>
        <v>0</v>
      </c>
      <c r="I82" s="136"/>
      <c r="J82" s="137">
        <f t="shared" si="31"/>
        <v>0</v>
      </c>
      <c r="K82" s="209"/>
      <c r="L82" s="145"/>
      <c r="M82" s="138"/>
      <c r="N82" s="138"/>
      <c r="O82" s="138"/>
      <c r="P82" s="138"/>
      <c r="Q82" s="138"/>
      <c r="R82" s="375"/>
      <c r="S82" s="382"/>
      <c r="T82" s="378"/>
      <c r="U82" s="382"/>
      <c r="V82" s="221">
        <f t="shared" si="40"/>
        <v>0</v>
      </c>
      <c r="W82" s="220">
        <f t="shared" si="41"/>
        <v>0</v>
      </c>
      <c r="X82" s="230"/>
      <c r="Y82" s="211"/>
      <c r="Z82" s="36"/>
      <c r="AA82" s="149">
        <f t="shared" si="32"/>
        <v>0</v>
      </c>
      <c r="AB82" s="150">
        <f t="shared" si="33"/>
        <v>0</v>
      </c>
      <c r="AC82" s="150">
        <f t="shared" si="34"/>
        <v>0</v>
      </c>
      <c r="AD82" s="157">
        <f t="shared" si="35"/>
        <v>0</v>
      </c>
      <c r="AE82" s="241">
        <f t="shared" si="36"/>
        <v>0</v>
      </c>
      <c r="AF82" s="241">
        <f t="shared" si="37"/>
        <v>0</v>
      </c>
      <c r="AG82" s="241">
        <f t="shared" si="38"/>
        <v>0</v>
      </c>
      <c r="AH82" s="161">
        <f t="shared" si="39"/>
        <v>0</v>
      </c>
      <c r="AI82" s="55"/>
      <c r="AJ82" s="161">
        <f t="shared" si="42"/>
        <v>0</v>
      </c>
    </row>
    <row r="83" spans="1:36" hidden="1" x14ac:dyDescent="0.2">
      <c r="A83" s="55"/>
      <c r="B83" s="134"/>
      <c r="C83" s="135"/>
      <c r="D83" s="282"/>
      <c r="E83" s="282"/>
      <c r="F83" s="276"/>
      <c r="G83" s="276"/>
      <c r="H83" s="279">
        <f t="shared" si="30"/>
        <v>0</v>
      </c>
      <c r="I83" s="136"/>
      <c r="J83" s="137">
        <f t="shared" si="31"/>
        <v>0</v>
      </c>
      <c r="K83" s="209"/>
      <c r="L83" s="145"/>
      <c r="M83" s="138"/>
      <c r="N83" s="138"/>
      <c r="O83" s="138"/>
      <c r="P83" s="138"/>
      <c r="Q83" s="138"/>
      <c r="R83" s="375"/>
      <c r="S83" s="382"/>
      <c r="T83" s="378"/>
      <c r="U83" s="382"/>
      <c r="V83" s="221">
        <f t="shared" si="40"/>
        <v>0</v>
      </c>
      <c r="W83" s="220">
        <f t="shared" si="41"/>
        <v>0</v>
      </c>
      <c r="X83" s="230"/>
      <c r="Y83" s="211"/>
      <c r="Z83" s="36"/>
      <c r="AA83" s="149">
        <f t="shared" si="32"/>
        <v>0</v>
      </c>
      <c r="AB83" s="150">
        <f t="shared" si="33"/>
        <v>0</v>
      </c>
      <c r="AC83" s="150">
        <f t="shared" si="34"/>
        <v>0</v>
      </c>
      <c r="AD83" s="157">
        <f t="shared" si="35"/>
        <v>0</v>
      </c>
      <c r="AE83" s="241">
        <f t="shared" si="36"/>
        <v>0</v>
      </c>
      <c r="AF83" s="241">
        <f t="shared" si="37"/>
        <v>0</v>
      </c>
      <c r="AG83" s="241">
        <f t="shared" si="38"/>
        <v>0</v>
      </c>
      <c r="AH83" s="161">
        <f t="shared" si="39"/>
        <v>0</v>
      </c>
      <c r="AI83" s="55"/>
      <c r="AJ83" s="161">
        <f t="shared" si="42"/>
        <v>0</v>
      </c>
    </row>
    <row r="84" spans="1:36" hidden="1" x14ac:dyDescent="0.2">
      <c r="A84" s="55"/>
      <c r="B84" s="134"/>
      <c r="C84" s="135"/>
      <c r="D84" s="282"/>
      <c r="E84" s="282"/>
      <c r="F84" s="276"/>
      <c r="G84" s="276"/>
      <c r="H84" s="279">
        <f t="shared" si="30"/>
        <v>0</v>
      </c>
      <c r="I84" s="136"/>
      <c r="J84" s="137">
        <f t="shared" si="31"/>
        <v>0</v>
      </c>
      <c r="K84" s="209"/>
      <c r="L84" s="145"/>
      <c r="M84" s="138"/>
      <c r="N84" s="138"/>
      <c r="O84" s="138"/>
      <c r="P84" s="138"/>
      <c r="Q84" s="138"/>
      <c r="R84" s="375"/>
      <c r="S84" s="382"/>
      <c r="T84" s="378"/>
      <c r="U84" s="382"/>
      <c r="V84" s="221">
        <f t="shared" si="40"/>
        <v>0</v>
      </c>
      <c r="W84" s="220">
        <f t="shared" si="41"/>
        <v>0</v>
      </c>
      <c r="X84" s="230"/>
      <c r="Y84" s="211"/>
      <c r="Z84" s="36"/>
      <c r="AA84" s="149">
        <f t="shared" si="32"/>
        <v>0</v>
      </c>
      <c r="AB84" s="150">
        <f t="shared" si="33"/>
        <v>0</v>
      </c>
      <c r="AC84" s="150">
        <f t="shared" si="34"/>
        <v>0</v>
      </c>
      <c r="AD84" s="157">
        <f t="shared" si="35"/>
        <v>0</v>
      </c>
      <c r="AE84" s="241">
        <f t="shared" si="36"/>
        <v>0</v>
      </c>
      <c r="AF84" s="241">
        <f t="shared" si="37"/>
        <v>0</v>
      </c>
      <c r="AG84" s="241">
        <f t="shared" si="38"/>
        <v>0</v>
      </c>
      <c r="AH84" s="161">
        <f t="shared" si="39"/>
        <v>0</v>
      </c>
      <c r="AI84" s="55"/>
      <c r="AJ84" s="161">
        <f t="shared" si="42"/>
        <v>0</v>
      </c>
    </row>
    <row r="85" spans="1:36" hidden="1" x14ac:dyDescent="0.2">
      <c r="A85" s="55"/>
      <c r="B85" s="134"/>
      <c r="C85" s="135"/>
      <c r="D85" s="282"/>
      <c r="E85" s="282"/>
      <c r="F85" s="276"/>
      <c r="G85" s="276"/>
      <c r="H85" s="279">
        <f t="shared" si="30"/>
        <v>0</v>
      </c>
      <c r="I85" s="136"/>
      <c r="J85" s="137">
        <f t="shared" si="31"/>
        <v>0</v>
      </c>
      <c r="K85" s="209"/>
      <c r="L85" s="145"/>
      <c r="M85" s="138"/>
      <c r="N85" s="138"/>
      <c r="O85" s="138"/>
      <c r="P85" s="138"/>
      <c r="Q85" s="138"/>
      <c r="R85" s="375"/>
      <c r="S85" s="382"/>
      <c r="T85" s="378"/>
      <c r="U85" s="382"/>
      <c r="V85" s="221">
        <f t="shared" si="40"/>
        <v>0</v>
      </c>
      <c r="W85" s="220">
        <f t="shared" si="41"/>
        <v>0</v>
      </c>
      <c r="X85" s="230"/>
      <c r="Y85" s="211"/>
      <c r="Z85" s="36"/>
      <c r="AA85" s="149">
        <f t="shared" si="32"/>
        <v>0</v>
      </c>
      <c r="AB85" s="150">
        <f t="shared" si="33"/>
        <v>0</v>
      </c>
      <c r="AC85" s="150">
        <f t="shared" si="34"/>
        <v>0</v>
      </c>
      <c r="AD85" s="157">
        <f t="shared" si="35"/>
        <v>0</v>
      </c>
      <c r="AE85" s="241">
        <f t="shared" si="36"/>
        <v>0</v>
      </c>
      <c r="AF85" s="241">
        <f t="shared" si="37"/>
        <v>0</v>
      </c>
      <c r="AG85" s="241">
        <f t="shared" si="38"/>
        <v>0</v>
      </c>
      <c r="AH85" s="161">
        <f t="shared" si="39"/>
        <v>0</v>
      </c>
      <c r="AI85" s="55"/>
      <c r="AJ85" s="161">
        <f t="shared" si="42"/>
        <v>0</v>
      </c>
    </row>
    <row r="86" spans="1:36" hidden="1" x14ac:dyDescent="0.2">
      <c r="A86" s="55"/>
      <c r="B86" s="134"/>
      <c r="C86" s="135"/>
      <c r="D86" s="282"/>
      <c r="E86" s="282"/>
      <c r="F86" s="276"/>
      <c r="G86" s="276"/>
      <c r="H86" s="279">
        <f t="shared" si="30"/>
        <v>0</v>
      </c>
      <c r="I86" s="136"/>
      <c r="J86" s="137">
        <f t="shared" si="31"/>
        <v>0</v>
      </c>
      <c r="K86" s="209"/>
      <c r="L86" s="145"/>
      <c r="M86" s="138"/>
      <c r="N86" s="138"/>
      <c r="O86" s="138"/>
      <c r="P86" s="138"/>
      <c r="Q86" s="138"/>
      <c r="R86" s="375"/>
      <c r="S86" s="382"/>
      <c r="T86" s="378"/>
      <c r="U86" s="382"/>
      <c r="V86" s="221">
        <f t="shared" si="40"/>
        <v>0</v>
      </c>
      <c r="W86" s="220">
        <f t="shared" si="41"/>
        <v>0</v>
      </c>
      <c r="X86" s="230"/>
      <c r="Y86" s="211"/>
      <c r="Z86" s="36"/>
      <c r="AA86" s="149">
        <f t="shared" si="32"/>
        <v>0</v>
      </c>
      <c r="AB86" s="150">
        <f t="shared" si="33"/>
        <v>0</v>
      </c>
      <c r="AC86" s="150">
        <f t="shared" si="34"/>
        <v>0</v>
      </c>
      <c r="AD86" s="157">
        <f t="shared" si="35"/>
        <v>0</v>
      </c>
      <c r="AE86" s="241">
        <f t="shared" si="36"/>
        <v>0</v>
      </c>
      <c r="AF86" s="241">
        <f t="shared" si="37"/>
        <v>0</v>
      </c>
      <c r="AG86" s="241">
        <f t="shared" si="38"/>
        <v>0</v>
      </c>
      <c r="AH86" s="161">
        <f t="shared" si="39"/>
        <v>0</v>
      </c>
      <c r="AI86" s="55"/>
      <c r="AJ86" s="161">
        <f t="shared" si="42"/>
        <v>0</v>
      </c>
    </row>
    <row r="87" spans="1:36" hidden="1" x14ac:dyDescent="0.2">
      <c r="A87" s="55"/>
      <c r="B87" s="134"/>
      <c r="C87" s="135"/>
      <c r="D87" s="282"/>
      <c r="E87" s="282"/>
      <c r="F87" s="276"/>
      <c r="G87" s="276"/>
      <c r="H87" s="279">
        <f t="shared" si="30"/>
        <v>0</v>
      </c>
      <c r="I87" s="136"/>
      <c r="J87" s="137">
        <f t="shared" si="31"/>
        <v>0</v>
      </c>
      <c r="K87" s="209"/>
      <c r="L87" s="145"/>
      <c r="M87" s="138"/>
      <c r="N87" s="138"/>
      <c r="O87" s="138"/>
      <c r="P87" s="138"/>
      <c r="Q87" s="138"/>
      <c r="R87" s="375"/>
      <c r="S87" s="382"/>
      <c r="T87" s="378"/>
      <c r="U87" s="382"/>
      <c r="V87" s="221">
        <f t="shared" si="40"/>
        <v>0</v>
      </c>
      <c r="W87" s="220">
        <f t="shared" si="41"/>
        <v>0</v>
      </c>
      <c r="X87" s="230"/>
      <c r="Y87" s="211"/>
      <c r="Z87" s="36"/>
      <c r="AA87" s="149">
        <f t="shared" si="32"/>
        <v>0</v>
      </c>
      <c r="AB87" s="150">
        <f t="shared" si="33"/>
        <v>0</v>
      </c>
      <c r="AC87" s="150">
        <f t="shared" si="34"/>
        <v>0</v>
      </c>
      <c r="AD87" s="157">
        <f t="shared" si="35"/>
        <v>0</v>
      </c>
      <c r="AE87" s="241">
        <f t="shared" si="36"/>
        <v>0</v>
      </c>
      <c r="AF87" s="241">
        <f t="shared" si="37"/>
        <v>0</v>
      </c>
      <c r="AG87" s="241">
        <f t="shared" si="38"/>
        <v>0</v>
      </c>
      <c r="AH87" s="161">
        <f t="shared" si="39"/>
        <v>0</v>
      </c>
      <c r="AI87" s="55"/>
      <c r="AJ87" s="161">
        <f t="shared" si="42"/>
        <v>0</v>
      </c>
    </row>
    <row r="88" spans="1:36" hidden="1" x14ac:dyDescent="0.2">
      <c r="A88" s="55"/>
      <c r="B88" s="134"/>
      <c r="C88" s="135"/>
      <c r="D88" s="282"/>
      <c r="E88" s="282"/>
      <c r="F88" s="276"/>
      <c r="G88" s="276"/>
      <c r="H88" s="279">
        <f t="shared" si="30"/>
        <v>0</v>
      </c>
      <c r="I88" s="136"/>
      <c r="J88" s="137">
        <f t="shared" si="31"/>
        <v>0</v>
      </c>
      <c r="K88" s="209"/>
      <c r="L88" s="145"/>
      <c r="M88" s="138"/>
      <c r="N88" s="138"/>
      <c r="O88" s="138"/>
      <c r="P88" s="138"/>
      <c r="Q88" s="138"/>
      <c r="R88" s="375"/>
      <c r="S88" s="382"/>
      <c r="T88" s="378"/>
      <c r="U88" s="382"/>
      <c r="V88" s="221">
        <f t="shared" si="40"/>
        <v>0</v>
      </c>
      <c r="W88" s="220">
        <f t="shared" si="41"/>
        <v>0</v>
      </c>
      <c r="X88" s="230"/>
      <c r="Y88" s="211"/>
      <c r="Z88" s="36"/>
      <c r="AA88" s="149">
        <f t="shared" si="32"/>
        <v>0</v>
      </c>
      <c r="AB88" s="150">
        <f t="shared" si="33"/>
        <v>0</v>
      </c>
      <c r="AC88" s="150">
        <f t="shared" si="34"/>
        <v>0</v>
      </c>
      <c r="AD88" s="157">
        <f t="shared" si="35"/>
        <v>0</v>
      </c>
      <c r="AE88" s="241">
        <f t="shared" si="36"/>
        <v>0</v>
      </c>
      <c r="AF88" s="241">
        <f t="shared" si="37"/>
        <v>0</v>
      </c>
      <c r="AG88" s="241">
        <f t="shared" si="38"/>
        <v>0</v>
      </c>
      <c r="AH88" s="161">
        <f t="shared" si="39"/>
        <v>0</v>
      </c>
      <c r="AI88" s="55"/>
      <c r="AJ88" s="161">
        <f t="shared" si="42"/>
        <v>0</v>
      </c>
    </row>
    <row r="89" spans="1:36" hidden="1" x14ac:dyDescent="0.2">
      <c r="A89" s="55"/>
      <c r="B89" s="134"/>
      <c r="C89" s="135"/>
      <c r="D89" s="282"/>
      <c r="E89" s="282"/>
      <c r="F89" s="276"/>
      <c r="G89" s="276"/>
      <c r="H89" s="279">
        <f t="shared" si="30"/>
        <v>0</v>
      </c>
      <c r="I89" s="136"/>
      <c r="J89" s="137">
        <f t="shared" si="31"/>
        <v>0</v>
      </c>
      <c r="K89" s="209"/>
      <c r="L89" s="145"/>
      <c r="M89" s="138"/>
      <c r="N89" s="138"/>
      <c r="O89" s="138"/>
      <c r="P89" s="138"/>
      <c r="Q89" s="138"/>
      <c r="R89" s="375"/>
      <c r="S89" s="382"/>
      <c r="T89" s="378"/>
      <c r="U89" s="382"/>
      <c r="V89" s="221">
        <f t="shared" si="40"/>
        <v>0</v>
      </c>
      <c r="W89" s="220">
        <f t="shared" si="41"/>
        <v>0</v>
      </c>
      <c r="X89" s="230"/>
      <c r="Y89" s="211"/>
      <c r="Z89" s="36"/>
      <c r="AA89" s="149">
        <f t="shared" si="32"/>
        <v>0</v>
      </c>
      <c r="AB89" s="150">
        <f t="shared" si="33"/>
        <v>0</v>
      </c>
      <c r="AC89" s="150">
        <f t="shared" si="34"/>
        <v>0</v>
      </c>
      <c r="AD89" s="157">
        <f t="shared" si="35"/>
        <v>0</v>
      </c>
      <c r="AE89" s="241">
        <f t="shared" si="36"/>
        <v>0</v>
      </c>
      <c r="AF89" s="241">
        <f t="shared" si="37"/>
        <v>0</v>
      </c>
      <c r="AG89" s="241">
        <f t="shared" si="38"/>
        <v>0</v>
      </c>
      <c r="AH89" s="161">
        <f t="shared" si="39"/>
        <v>0</v>
      </c>
      <c r="AI89" s="55"/>
      <c r="AJ89" s="161">
        <f t="shared" si="42"/>
        <v>0</v>
      </c>
    </row>
    <row r="90" spans="1:36" hidden="1" x14ac:dyDescent="0.2">
      <c r="A90" s="55"/>
      <c r="B90" s="134"/>
      <c r="C90" s="135"/>
      <c r="D90" s="282"/>
      <c r="E90" s="282"/>
      <c r="F90" s="276"/>
      <c r="G90" s="276"/>
      <c r="H90" s="279">
        <f t="shared" si="30"/>
        <v>0</v>
      </c>
      <c r="I90" s="136"/>
      <c r="J90" s="137">
        <f t="shared" si="31"/>
        <v>0</v>
      </c>
      <c r="K90" s="209"/>
      <c r="L90" s="145"/>
      <c r="M90" s="138"/>
      <c r="N90" s="138"/>
      <c r="O90" s="138"/>
      <c r="P90" s="138"/>
      <c r="Q90" s="138"/>
      <c r="R90" s="375"/>
      <c r="S90" s="382"/>
      <c r="T90" s="378"/>
      <c r="U90" s="382"/>
      <c r="V90" s="221">
        <f t="shared" si="40"/>
        <v>0</v>
      </c>
      <c r="W90" s="220">
        <f t="shared" si="41"/>
        <v>0</v>
      </c>
      <c r="X90" s="230"/>
      <c r="Y90" s="211"/>
      <c r="Z90" s="36"/>
      <c r="AA90" s="149">
        <f t="shared" si="32"/>
        <v>0</v>
      </c>
      <c r="AB90" s="150">
        <f t="shared" si="33"/>
        <v>0</v>
      </c>
      <c r="AC90" s="150">
        <f t="shared" si="34"/>
        <v>0</v>
      </c>
      <c r="AD90" s="157">
        <f t="shared" si="35"/>
        <v>0</v>
      </c>
      <c r="AE90" s="241">
        <f t="shared" si="36"/>
        <v>0</v>
      </c>
      <c r="AF90" s="241">
        <f t="shared" si="37"/>
        <v>0</v>
      </c>
      <c r="AG90" s="241">
        <f t="shared" si="38"/>
        <v>0</v>
      </c>
      <c r="AH90" s="161">
        <f t="shared" si="39"/>
        <v>0</v>
      </c>
      <c r="AI90" s="55"/>
      <c r="AJ90" s="161">
        <f t="shared" si="42"/>
        <v>0</v>
      </c>
    </row>
    <row r="91" spans="1:36" hidden="1" x14ac:dyDescent="0.2">
      <c r="A91" s="55"/>
      <c r="B91" s="139"/>
      <c r="C91" s="140"/>
      <c r="D91" s="283"/>
      <c r="E91" s="283"/>
      <c r="F91" s="277"/>
      <c r="G91" s="277"/>
      <c r="H91" s="280">
        <f t="shared" si="1"/>
        <v>0</v>
      </c>
      <c r="I91" s="141"/>
      <c r="J91" s="142">
        <f t="shared" si="2"/>
        <v>0</v>
      </c>
      <c r="K91" s="210"/>
      <c r="L91" s="146"/>
      <c r="M91" s="143"/>
      <c r="N91" s="143"/>
      <c r="O91" s="143"/>
      <c r="P91" s="143"/>
      <c r="Q91" s="143"/>
      <c r="R91" s="376"/>
      <c r="S91" s="383"/>
      <c r="T91" s="379"/>
      <c r="U91" s="383"/>
      <c r="V91" s="222">
        <f t="shared" si="40"/>
        <v>0</v>
      </c>
      <c r="W91" s="220">
        <f t="shared" si="41"/>
        <v>0</v>
      </c>
      <c r="X91" s="230"/>
      <c r="Y91" s="112"/>
      <c r="Z91" s="36"/>
      <c r="AA91" s="151">
        <f t="shared" si="5"/>
        <v>0</v>
      </c>
      <c r="AB91" s="152">
        <f t="shared" si="6"/>
        <v>0</v>
      </c>
      <c r="AC91" s="152">
        <f t="shared" si="7"/>
        <v>0</v>
      </c>
      <c r="AD91" s="158">
        <f t="shared" si="8"/>
        <v>0</v>
      </c>
      <c r="AE91" s="242">
        <f t="shared" si="9"/>
        <v>0</v>
      </c>
      <c r="AF91" s="242">
        <f t="shared" si="10"/>
        <v>0</v>
      </c>
      <c r="AG91" s="242">
        <f t="shared" si="11"/>
        <v>0</v>
      </c>
      <c r="AH91" s="162">
        <f t="shared" si="12"/>
        <v>0</v>
      </c>
      <c r="AI91" s="55"/>
      <c r="AJ91" s="162">
        <f t="shared" si="42"/>
        <v>0</v>
      </c>
    </row>
    <row r="92" spans="1:36" ht="12" x14ac:dyDescent="0.25">
      <c r="A92" s="55"/>
      <c r="B92" s="223" t="s">
        <v>1</v>
      </c>
      <c r="C92" s="32">
        <f>SUM(C7:C91)</f>
        <v>0</v>
      </c>
      <c r="D92" s="224"/>
      <c r="E92" s="371"/>
      <c r="F92" s="224"/>
      <c r="G92" s="224"/>
      <c r="H92" s="224"/>
      <c r="I92" s="225"/>
      <c r="J92" s="41">
        <f>SUM(J7:J91)</f>
        <v>0</v>
      </c>
      <c r="K92" s="226"/>
      <c r="L92" s="58"/>
      <c r="M92" s="58"/>
      <c r="N92" s="58"/>
      <c r="O92" s="58"/>
      <c r="P92" s="58"/>
      <c r="Q92" s="58"/>
      <c r="R92" s="58"/>
      <c r="S92" s="58"/>
      <c r="T92" s="58"/>
      <c r="U92" s="58"/>
      <c r="V92" s="58"/>
      <c r="W92" s="211"/>
      <c r="X92" s="228"/>
      <c r="Y92" s="211"/>
      <c r="Z92" s="386" t="s">
        <v>22</v>
      </c>
      <c r="AA92" s="263">
        <f>SUM(AA7:AA91)</f>
        <v>0</v>
      </c>
      <c r="AB92" s="264">
        <f t="shared" ref="AB92:AJ92" si="43">SUM(AB7:AB91)</f>
        <v>0</v>
      </c>
      <c r="AC92" s="264">
        <f t="shared" si="43"/>
        <v>0</v>
      </c>
      <c r="AD92" s="264">
        <f t="shared" si="43"/>
        <v>0</v>
      </c>
      <c r="AE92" s="264">
        <f t="shared" si="43"/>
        <v>0</v>
      </c>
      <c r="AF92" s="264">
        <f t="shared" si="43"/>
        <v>0</v>
      </c>
      <c r="AG92" s="264">
        <f t="shared" si="43"/>
        <v>0</v>
      </c>
      <c r="AH92" s="265">
        <f t="shared" si="43"/>
        <v>0</v>
      </c>
      <c r="AI92" s="55"/>
      <c r="AJ92" s="265">
        <f t="shared" si="43"/>
        <v>0</v>
      </c>
    </row>
    <row r="93" spans="1:36" ht="12" x14ac:dyDescent="0.2">
      <c r="B93" s="21"/>
      <c r="C93" s="15"/>
      <c r="D93" s="15"/>
      <c r="E93" s="15"/>
      <c r="F93" s="15"/>
      <c r="G93" s="15"/>
      <c r="H93" s="15"/>
      <c r="I93" s="26"/>
      <c r="J93" s="26"/>
      <c r="K93" s="26"/>
      <c r="L93" s="27"/>
      <c r="M93" s="27"/>
      <c r="N93" s="27"/>
      <c r="O93" s="27"/>
      <c r="P93" s="27"/>
      <c r="Q93" s="27"/>
      <c r="R93" s="27"/>
      <c r="S93" s="27"/>
      <c r="T93" s="27"/>
      <c r="U93" s="27"/>
      <c r="V93" s="27"/>
      <c r="W93" s="211"/>
      <c r="X93" s="228"/>
      <c r="Y93" s="211"/>
      <c r="Z93" s="37"/>
      <c r="AA93" s="33"/>
      <c r="AB93" s="33"/>
      <c r="AC93" s="33"/>
      <c r="AD93" s="33"/>
      <c r="AE93" s="33"/>
      <c r="AF93" s="33"/>
      <c r="AG93" s="33"/>
      <c r="AH93" s="34"/>
      <c r="AI93" s="55"/>
      <c r="AJ93" s="34"/>
    </row>
    <row r="94" spans="1:36" ht="12" customHeight="1" x14ac:dyDescent="0.2">
      <c r="B94" s="465" t="s">
        <v>292</v>
      </c>
      <c r="C94" s="466"/>
      <c r="D94" s="466"/>
      <c r="E94" s="466"/>
      <c r="F94" s="466"/>
      <c r="G94" s="466"/>
      <c r="H94" s="466"/>
      <c r="I94" s="466"/>
      <c r="J94" s="466"/>
      <c r="K94" s="467"/>
      <c r="L94" s="27"/>
      <c r="M94" s="27"/>
      <c r="N94" s="27"/>
      <c r="O94" s="27"/>
      <c r="P94" s="27"/>
      <c r="Q94" s="27"/>
      <c r="R94" s="27"/>
      <c r="S94" s="27"/>
      <c r="T94" s="27"/>
      <c r="U94" s="27"/>
      <c r="V94" s="27"/>
      <c r="W94" s="211"/>
      <c r="X94" s="228"/>
      <c r="Y94" s="211"/>
      <c r="Z94" s="163" t="s">
        <v>187</v>
      </c>
      <c r="AA94" s="147">
        <f>SUMIF($K$7:$K$91,'Staff breakdown'!$B$158,AA$7:AA$91)</f>
        <v>0</v>
      </c>
      <c r="AB94" s="148">
        <f>SUMIF($K$7:$K$91,'Staff breakdown'!$B$158,AB$7:AB$91)</f>
        <v>0</v>
      </c>
      <c r="AC94" s="148">
        <f>SUMIF($K$7:$K$91,'Staff breakdown'!$B$158,AC$7:AC$91)</f>
        <v>0</v>
      </c>
      <c r="AD94" s="156">
        <f>SUMIF($K$7:$K$91,'Staff breakdown'!$B$158,AD$7:AD$91)</f>
        <v>0</v>
      </c>
      <c r="AE94" s="240">
        <f>SUMIF($K$7:$K$91,'Staff breakdown'!$B$158,AE$7:AE$91)</f>
        <v>0</v>
      </c>
      <c r="AF94" s="240">
        <f>SUMIF($K$7:$K$91,'Staff breakdown'!$B$158,AF$7:AF$91)</f>
        <v>0</v>
      </c>
      <c r="AG94" s="240">
        <f>SUMIF($K$7:$K$91,'Staff breakdown'!$B$158,AG$7:AG$91)</f>
        <v>0</v>
      </c>
      <c r="AH94" s="160">
        <f t="shared" ref="AH94" si="44">SUM(AA94:AG94)</f>
        <v>0</v>
      </c>
      <c r="AI94" s="55"/>
      <c r="AJ94" s="160">
        <f>SUMIF($K$7:$K$91,'Staff breakdown'!$B$158,AJ$7:AJ$91)</f>
        <v>0</v>
      </c>
    </row>
    <row r="95" spans="1:36" ht="12" x14ac:dyDescent="0.2">
      <c r="B95" s="468"/>
      <c r="C95" s="469"/>
      <c r="D95" s="469"/>
      <c r="E95" s="469"/>
      <c r="F95" s="469"/>
      <c r="G95" s="469"/>
      <c r="H95" s="469"/>
      <c r="I95" s="469"/>
      <c r="J95" s="469"/>
      <c r="K95" s="470"/>
      <c r="L95" s="27"/>
      <c r="M95" s="52"/>
      <c r="N95" s="52"/>
      <c r="O95" s="27"/>
      <c r="P95" s="27"/>
      <c r="Q95" s="27"/>
      <c r="R95" s="27"/>
      <c r="S95" s="27"/>
      <c r="T95" s="27"/>
      <c r="U95" s="27"/>
      <c r="V95" s="27"/>
      <c r="W95" s="211"/>
      <c r="X95" s="228"/>
      <c r="Y95" s="211"/>
      <c r="Z95" s="164" t="s">
        <v>189</v>
      </c>
      <c r="AA95" s="149">
        <f>SUMIF($K$7:$K$91,'Staff breakdown'!$B$159,AA$7:AA$91)</f>
        <v>0</v>
      </c>
      <c r="AB95" s="150">
        <f>SUMIF($K$7:$K$91,'Staff breakdown'!$B$159,AB$7:AB$91)</f>
        <v>0</v>
      </c>
      <c r="AC95" s="150">
        <f>SUMIF($K$7:$K$91,'Staff breakdown'!$B$159,AC$7:AC$91)</f>
        <v>0</v>
      </c>
      <c r="AD95" s="157">
        <f>SUMIF($K$7:$K$91,'Staff breakdown'!$B$159,AD$7:AD$91)</f>
        <v>0</v>
      </c>
      <c r="AE95" s="241">
        <f>SUMIF($K$7:$K$91,'Staff breakdown'!$B$159,AE$7:AE$91)</f>
        <v>0</v>
      </c>
      <c r="AF95" s="241">
        <f>SUMIF($K$7:$K$91,'Staff breakdown'!$B$159,AF$7:AF$91)</f>
        <v>0</v>
      </c>
      <c r="AG95" s="241">
        <f>SUMIF($K$7:$K$91,'Staff breakdown'!$B$159,AG$7:AG$91)</f>
        <v>0</v>
      </c>
      <c r="AH95" s="161">
        <f>SUM(AA95:AG95)</f>
        <v>0</v>
      </c>
      <c r="AI95" s="55"/>
      <c r="AJ95" s="161">
        <f>SUMIF($K$7:$K$91,'Staff breakdown'!$B$159,AJ$7:AJ$91)</f>
        <v>0</v>
      </c>
    </row>
    <row r="96" spans="1:36" ht="12" x14ac:dyDescent="0.2">
      <c r="B96" s="468"/>
      <c r="C96" s="469"/>
      <c r="D96" s="469"/>
      <c r="E96" s="469"/>
      <c r="F96" s="469"/>
      <c r="G96" s="469"/>
      <c r="H96" s="469"/>
      <c r="I96" s="469"/>
      <c r="J96" s="469"/>
      <c r="K96" s="470"/>
      <c r="L96" s="27"/>
      <c r="M96" s="27"/>
      <c r="N96" s="27"/>
      <c r="O96" s="27"/>
      <c r="P96" s="27"/>
      <c r="Q96" s="27"/>
      <c r="R96" s="27"/>
      <c r="S96" s="27"/>
      <c r="T96" s="27"/>
      <c r="U96" s="27"/>
      <c r="V96" s="27"/>
      <c r="W96" s="211"/>
      <c r="X96" s="228"/>
      <c r="Y96" s="211"/>
      <c r="Z96" s="164" t="s">
        <v>185</v>
      </c>
      <c r="AA96" s="149">
        <f>SUMIF($K$7:$K$91,'Staff breakdown'!$B$160,AA$7:AA$91)</f>
        <v>0</v>
      </c>
      <c r="AB96" s="150">
        <f>SUMIF($K$7:$K$91,'Staff breakdown'!$B$160,AB$7:AB$91)</f>
        <v>0</v>
      </c>
      <c r="AC96" s="150">
        <f>SUMIF($K$7:$K$91,'Staff breakdown'!$B$160,AC$7:AC$91)</f>
        <v>0</v>
      </c>
      <c r="AD96" s="157">
        <f>SUMIF($K$7:$K$91,'Staff breakdown'!$B$160,AD$7:AD$91)</f>
        <v>0</v>
      </c>
      <c r="AE96" s="241">
        <f>SUMIF($K$7:$K$91,'Staff breakdown'!$B$160,AE$7:AE$91)</f>
        <v>0</v>
      </c>
      <c r="AF96" s="241">
        <f>SUMIF($K$7:$K$91,'Staff breakdown'!$B$160,AF$7:AF$91)</f>
        <v>0</v>
      </c>
      <c r="AG96" s="241">
        <f>SUMIF($K$7:$K$91,'Staff breakdown'!$B$160,AG$7:AG$91)</f>
        <v>0</v>
      </c>
      <c r="AH96" s="161">
        <f>SUM(AA96:AG96)</f>
        <v>0</v>
      </c>
      <c r="AI96" s="55"/>
      <c r="AJ96" s="161">
        <f>SUMIF($K$7:$K$91,'Staff breakdown'!$B$160,AJ$7:AJ$91)</f>
        <v>0</v>
      </c>
    </row>
    <row r="97" spans="2:36" ht="12" x14ac:dyDescent="0.25">
      <c r="B97" s="468"/>
      <c r="C97" s="469"/>
      <c r="D97" s="469"/>
      <c r="E97" s="469"/>
      <c r="F97" s="469"/>
      <c r="G97" s="469"/>
      <c r="H97" s="469"/>
      <c r="I97" s="469"/>
      <c r="J97" s="469"/>
      <c r="K97" s="470"/>
      <c r="L97" s="30"/>
      <c r="M97" s="30"/>
      <c r="N97" s="30"/>
      <c r="O97" s="30"/>
      <c r="P97" s="30"/>
      <c r="Q97" s="30"/>
      <c r="R97" s="30"/>
      <c r="S97" s="30"/>
      <c r="T97" s="30"/>
      <c r="U97" s="30"/>
      <c r="V97" s="30"/>
      <c r="W97" s="211"/>
      <c r="X97" s="228"/>
      <c r="Y97" s="211"/>
      <c r="Z97" s="164" t="s">
        <v>186</v>
      </c>
      <c r="AA97" s="149">
        <f>SUMIF($K$7:$K$91,'Staff breakdown'!$B$161,AA$7:AA$91)</f>
        <v>0</v>
      </c>
      <c r="AB97" s="150">
        <f>SUMIF($K$7:$K$91,'Staff breakdown'!$B$161,AB$7:AB$91)</f>
        <v>0</v>
      </c>
      <c r="AC97" s="150">
        <f>SUMIF($K$7:$K$91,'Staff breakdown'!$B$161,AC$7:AC$91)</f>
        <v>0</v>
      </c>
      <c r="AD97" s="157">
        <f>SUMIF($K$7:$K$91,'Staff breakdown'!$B$161,AD$7:AD$91)</f>
        <v>0</v>
      </c>
      <c r="AE97" s="241">
        <f>SUMIF($K$7:$K$91,'Staff breakdown'!$B$161,AE$7:AE$91)</f>
        <v>0</v>
      </c>
      <c r="AF97" s="241">
        <f>SUMIF($K$7:$K$91,'Staff breakdown'!$B$161,AF$7:AF$91)</f>
        <v>0</v>
      </c>
      <c r="AG97" s="241">
        <f>SUMIF($K$7:$K$91,'Staff breakdown'!$B$161,AG$7:AG$91)</f>
        <v>0</v>
      </c>
      <c r="AH97" s="161">
        <f>SUM(AA97:AG97)</f>
        <v>0</v>
      </c>
      <c r="AI97" s="55"/>
      <c r="AJ97" s="161">
        <f>SUMIF($K$7:$K$91,'Staff breakdown'!$B$161,AJ$7:AJ$91)</f>
        <v>0</v>
      </c>
    </row>
    <row r="98" spans="2:36" ht="12" x14ac:dyDescent="0.25">
      <c r="B98" s="471"/>
      <c r="C98" s="472"/>
      <c r="D98" s="472"/>
      <c r="E98" s="472"/>
      <c r="F98" s="472"/>
      <c r="G98" s="472"/>
      <c r="H98" s="472"/>
      <c r="I98" s="472"/>
      <c r="J98" s="472"/>
      <c r="K98" s="473"/>
      <c r="L98" s="30"/>
      <c r="M98" s="30"/>
      <c r="N98" s="30"/>
      <c r="O98" s="30"/>
      <c r="P98" s="30"/>
      <c r="Q98" s="30"/>
      <c r="R98" s="30"/>
      <c r="S98" s="30"/>
      <c r="T98" s="30"/>
      <c r="U98" s="30"/>
      <c r="V98" s="30"/>
      <c r="W98" s="211"/>
      <c r="X98" s="228"/>
      <c r="Y98" s="211"/>
      <c r="Z98" s="164" t="s">
        <v>188</v>
      </c>
      <c r="AA98" s="149">
        <f>SUMIF($K$7:$K$91,'Staff breakdown'!$B$162,AA$7:AA$91)</f>
        <v>0</v>
      </c>
      <c r="AB98" s="150">
        <f>SUMIF($K$7:$K$91,'Staff breakdown'!$B$162,AB$7:AB$91)</f>
        <v>0</v>
      </c>
      <c r="AC98" s="150">
        <f>SUMIF($K$7:$K$91,'Staff breakdown'!$B$162,AC$7:AC$91)</f>
        <v>0</v>
      </c>
      <c r="AD98" s="157">
        <f>SUMIF($K$7:$K$91,'Staff breakdown'!$B$162,AD$7:AD$91)</f>
        <v>0</v>
      </c>
      <c r="AE98" s="241">
        <f>SUMIF($K$7:$K$91,'Staff breakdown'!$B$162,AE$7:AE$91)</f>
        <v>0</v>
      </c>
      <c r="AF98" s="241">
        <f>SUMIF($K$7:$K$91,'Staff breakdown'!$B$162,AF$7:AF$91)</f>
        <v>0</v>
      </c>
      <c r="AG98" s="241">
        <f>SUMIF($K$7:$K$91,'Staff breakdown'!$B$162,AG$7:AG$91)</f>
        <v>0</v>
      </c>
      <c r="AH98" s="161">
        <f>SUM(AA98:AG98)</f>
        <v>0</v>
      </c>
      <c r="AI98" s="55"/>
      <c r="AJ98" s="161">
        <f>SUMIF($K$7:$K$91,'Staff breakdown'!$B$162,AJ$7:AJ$91)</f>
        <v>0</v>
      </c>
    </row>
    <row r="99" spans="2:36" ht="12" x14ac:dyDescent="0.25">
      <c r="B99" s="3"/>
      <c r="C99" s="21"/>
      <c r="D99" s="21"/>
      <c r="E99" s="21"/>
      <c r="F99" s="21"/>
      <c r="G99" s="21"/>
      <c r="H99" s="21"/>
      <c r="I99" s="21"/>
      <c r="J99" s="21"/>
      <c r="K99" s="21"/>
      <c r="L99" s="21"/>
      <c r="M99" s="21"/>
      <c r="N99" s="21"/>
      <c r="O99" s="21"/>
      <c r="P99" s="21"/>
      <c r="Q99" s="21"/>
      <c r="R99" s="21"/>
      <c r="S99" s="21"/>
      <c r="T99" s="21"/>
      <c r="U99" s="21"/>
      <c r="V99" s="21"/>
      <c r="W99" s="55"/>
      <c r="X99" s="55"/>
      <c r="Y99" s="55"/>
      <c r="Z99" s="165" t="s">
        <v>30</v>
      </c>
      <c r="AA99" s="263">
        <f t="shared" ref="AA99:AG99" si="45">SUM(AA94:AA98)</f>
        <v>0</v>
      </c>
      <c r="AB99" s="264">
        <f t="shared" si="45"/>
        <v>0</v>
      </c>
      <c r="AC99" s="264">
        <f t="shared" si="45"/>
        <v>0</v>
      </c>
      <c r="AD99" s="264">
        <f t="shared" si="45"/>
        <v>0</v>
      </c>
      <c r="AE99" s="264">
        <f t="shared" si="45"/>
        <v>0</v>
      </c>
      <c r="AF99" s="264">
        <f t="shared" si="45"/>
        <v>0</v>
      </c>
      <c r="AG99" s="264">
        <f t="shared" si="45"/>
        <v>0</v>
      </c>
      <c r="AH99" s="265">
        <f>SUM(AA99:AG99)</f>
        <v>0</v>
      </c>
      <c r="AI99" s="55"/>
      <c r="AJ99" s="265">
        <f t="shared" ref="AJ99" si="46">SUM(AJ94:AJ98)</f>
        <v>0</v>
      </c>
    </row>
    <row r="100" spans="2:36" x14ac:dyDescent="0.2">
      <c r="B100" s="3"/>
      <c r="C100" s="21"/>
      <c r="D100" s="21"/>
      <c r="E100" s="21"/>
      <c r="F100" s="21"/>
      <c r="G100" s="21"/>
      <c r="H100" s="21"/>
      <c r="I100" s="21"/>
      <c r="J100" s="21"/>
      <c r="K100" s="21"/>
      <c r="L100" s="21"/>
      <c r="M100" s="21"/>
      <c r="N100" s="21"/>
      <c r="O100" s="21"/>
      <c r="P100" s="21"/>
      <c r="Q100" s="21"/>
      <c r="R100" s="21"/>
      <c r="S100" s="21"/>
      <c r="T100" s="21"/>
      <c r="U100" s="21"/>
      <c r="V100" s="21"/>
      <c r="W100" s="3"/>
      <c r="X100" s="3"/>
      <c r="Y100" s="3"/>
      <c r="Z100" s="25"/>
      <c r="AA100" s="28"/>
      <c r="AB100" s="28"/>
      <c r="AC100" s="28"/>
      <c r="AD100" s="28"/>
      <c r="AE100" s="28"/>
      <c r="AF100" s="28"/>
      <c r="AG100" s="28"/>
      <c r="AH100" s="29"/>
      <c r="AJ100" s="29"/>
    </row>
    <row r="101" spans="2:36" x14ac:dyDescent="0.2">
      <c r="B101" s="3"/>
      <c r="C101" s="21"/>
      <c r="D101" s="21"/>
      <c r="E101" s="21"/>
      <c r="F101" s="21"/>
      <c r="G101" s="21"/>
      <c r="H101" s="21"/>
      <c r="I101" s="21"/>
      <c r="J101" s="21"/>
      <c r="K101" s="21"/>
      <c r="L101" s="21"/>
      <c r="M101" s="21"/>
      <c r="N101" s="21"/>
      <c r="O101" s="21"/>
      <c r="P101" s="21"/>
      <c r="Q101" s="21"/>
      <c r="R101" s="21"/>
      <c r="S101" s="21"/>
      <c r="T101" s="21"/>
      <c r="U101" s="21"/>
      <c r="V101" s="21"/>
      <c r="W101" s="3"/>
      <c r="X101" s="3"/>
      <c r="Y101" s="3"/>
      <c r="Z101" s="25"/>
      <c r="AA101" s="28"/>
      <c r="AB101" s="28"/>
      <c r="AC101" s="28"/>
      <c r="AD101" s="28"/>
      <c r="AE101" s="28"/>
      <c r="AF101" s="28"/>
      <c r="AG101" s="28"/>
      <c r="AH101" s="29"/>
      <c r="AJ101" s="29"/>
    </row>
    <row r="102" spans="2:36" x14ac:dyDescent="0.2">
      <c r="B102" s="3"/>
      <c r="C102" s="21"/>
      <c r="D102" s="21"/>
      <c r="E102" s="21"/>
      <c r="F102" s="21"/>
      <c r="G102" s="21"/>
      <c r="H102" s="21"/>
      <c r="I102" s="21"/>
      <c r="J102" s="21"/>
      <c r="K102" s="21"/>
      <c r="L102" s="21"/>
      <c r="M102" s="21"/>
      <c r="N102" s="21"/>
      <c r="O102" s="21"/>
      <c r="P102" s="21"/>
      <c r="Q102" s="21"/>
      <c r="R102" s="21"/>
      <c r="S102" s="21"/>
      <c r="T102" s="21"/>
      <c r="U102" s="21"/>
      <c r="V102" s="21"/>
      <c r="W102" s="3"/>
      <c r="X102" s="3"/>
      <c r="Y102" s="3"/>
      <c r="Z102" s="25"/>
      <c r="AA102" s="28"/>
      <c r="AB102" s="28"/>
      <c r="AC102" s="28"/>
      <c r="AD102" s="28"/>
      <c r="AE102" s="28"/>
      <c r="AF102" s="28"/>
      <c r="AG102" s="28"/>
      <c r="AH102" s="29"/>
      <c r="AJ102" s="29"/>
    </row>
    <row r="103" spans="2:36" x14ac:dyDescent="0.2">
      <c r="B103" s="3"/>
      <c r="C103" s="21"/>
      <c r="D103" s="21"/>
      <c r="E103" s="21"/>
      <c r="F103" s="21"/>
      <c r="G103" s="21"/>
      <c r="H103" s="21"/>
      <c r="I103" s="21"/>
      <c r="J103" s="21"/>
      <c r="K103" s="21"/>
      <c r="L103" s="21"/>
      <c r="M103" s="21"/>
      <c r="N103" s="21"/>
      <c r="O103" s="21"/>
      <c r="P103" s="21"/>
      <c r="Q103" s="21"/>
      <c r="R103" s="21"/>
      <c r="S103" s="21"/>
      <c r="T103" s="21"/>
      <c r="U103" s="21"/>
      <c r="V103" s="21"/>
      <c r="W103" s="3"/>
      <c r="X103" s="3"/>
      <c r="Y103" s="3"/>
      <c r="Z103" s="25"/>
      <c r="AA103" s="28"/>
      <c r="AB103" s="28"/>
      <c r="AC103" s="28"/>
      <c r="AD103" s="28"/>
      <c r="AE103" s="28"/>
      <c r="AF103" s="28"/>
      <c r="AG103" s="28"/>
      <c r="AH103" s="29"/>
      <c r="AJ103" s="29"/>
    </row>
    <row r="104" spans="2:36" x14ac:dyDescent="0.2">
      <c r="B104" s="3"/>
      <c r="C104" s="21"/>
      <c r="D104" s="21"/>
      <c r="E104" s="21"/>
      <c r="F104" s="21"/>
      <c r="G104" s="21"/>
      <c r="H104" s="21"/>
      <c r="I104" s="21"/>
      <c r="J104" s="21"/>
      <c r="K104" s="21"/>
      <c r="L104" s="21"/>
      <c r="M104" s="21"/>
      <c r="N104" s="21"/>
      <c r="O104" s="21"/>
      <c r="P104" s="21"/>
      <c r="Q104" s="21"/>
      <c r="R104" s="21"/>
      <c r="S104" s="21"/>
      <c r="T104" s="21"/>
      <c r="U104" s="21"/>
      <c r="V104" s="21"/>
      <c r="W104" s="3"/>
      <c r="X104" s="3"/>
      <c r="Y104" s="3"/>
      <c r="Z104" s="25"/>
      <c r="AA104" s="28"/>
      <c r="AB104" s="28"/>
      <c r="AC104" s="28"/>
      <c r="AD104" s="28"/>
      <c r="AE104" s="28"/>
      <c r="AF104" s="28"/>
      <c r="AG104" s="28"/>
      <c r="AH104" s="29"/>
      <c r="AJ104" s="29"/>
    </row>
    <row r="105" spans="2:36" x14ac:dyDescent="0.2">
      <c r="B105" s="3"/>
      <c r="C105" s="21"/>
      <c r="D105" s="21"/>
      <c r="E105" s="21"/>
      <c r="F105" s="21"/>
      <c r="G105" s="21"/>
      <c r="H105" s="21"/>
      <c r="I105" s="21"/>
      <c r="J105" s="21"/>
      <c r="K105" s="21"/>
      <c r="L105" s="21"/>
      <c r="M105" s="21"/>
      <c r="N105" s="21"/>
      <c r="O105" s="21"/>
      <c r="P105" s="21"/>
      <c r="Q105" s="21"/>
      <c r="R105" s="21"/>
      <c r="S105" s="21"/>
      <c r="T105" s="21"/>
      <c r="U105" s="21"/>
      <c r="V105" s="21"/>
      <c r="W105" s="3"/>
      <c r="X105" s="3"/>
      <c r="Y105" s="3"/>
      <c r="Z105" s="25"/>
      <c r="AA105" s="28"/>
      <c r="AB105" s="28"/>
      <c r="AC105" s="28"/>
      <c r="AD105" s="28"/>
      <c r="AE105" s="28"/>
      <c r="AF105" s="28"/>
      <c r="AG105" s="28"/>
      <c r="AH105" s="29"/>
      <c r="AJ105" s="29"/>
    </row>
    <row r="106" spans="2:36" x14ac:dyDescent="0.2">
      <c r="B106" s="3"/>
      <c r="C106" s="21"/>
      <c r="D106" s="21"/>
      <c r="E106" s="21"/>
      <c r="F106" s="21"/>
      <c r="G106" s="21"/>
      <c r="H106" s="21"/>
      <c r="I106" s="21"/>
      <c r="J106" s="21"/>
      <c r="K106" s="21"/>
      <c r="L106" s="21"/>
      <c r="M106" s="21"/>
      <c r="N106" s="21"/>
      <c r="O106" s="21"/>
      <c r="P106" s="21"/>
      <c r="Q106" s="21"/>
      <c r="R106" s="21"/>
      <c r="S106" s="21"/>
      <c r="T106" s="21"/>
      <c r="U106" s="21"/>
      <c r="V106" s="21"/>
      <c r="W106" s="3"/>
      <c r="X106" s="3"/>
      <c r="Y106" s="3"/>
      <c r="Z106" s="25"/>
      <c r="AA106" s="28"/>
      <c r="AB106" s="28"/>
      <c r="AC106" s="28"/>
      <c r="AD106" s="28"/>
      <c r="AE106" s="28"/>
      <c r="AF106" s="28"/>
      <c r="AG106" s="28"/>
      <c r="AH106" s="29"/>
      <c r="AJ106" s="29"/>
    </row>
    <row r="107" spans="2:36" x14ac:dyDescent="0.2">
      <c r="B107" s="3"/>
      <c r="C107" s="21"/>
      <c r="D107" s="21"/>
      <c r="E107" s="21"/>
      <c r="F107" s="21"/>
      <c r="G107" s="21"/>
      <c r="H107" s="21"/>
      <c r="I107" s="21"/>
      <c r="J107" s="21"/>
      <c r="K107" s="21"/>
      <c r="L107" s="21"/>
      <c r="M107" s="21"/>
      <c r="N107" s="21"/>
      <c r="O107" s="21"/>
      <c r="P107" s="21"/>
      <c r="Q107" s="21"/>
      <c r="R107" s="21"/>
      <c r="S107" s="21"/>
      <c r="T107" s="21"/>
      <c r="U107" s="21"/>
      <c r="V107" s="21"/>
      <c r="W107" s="3"/>
      <c r="X107" s="3"/>
      <c r="Y107" s="3"/>
      <c r="Z107" s="25"/>
      <c r="AA107" s="28"/>
      <c r="AB107" s="28"/>
      <c r="AC107" s="28"/>
      <c r="AD107" s="28"/>
      <c r="AE107" s="28"/>
      <c r="AF107" s="28"/>
      <c r="AG107" s="28"/>
      <c r="AH107" s="29"/>
      <c r="AJ107" s="29"/>
    </row>
    <row r="108" spans="2:36" x14ac:dyDescent="0.2">
      <c r="B108" s="3"/>
      <c r="C108" s="21"/>
      <c r="D108" s="21"/>
      <c r="E108" s="21"/>
      <c r="F108" s="21"/>
      <c r="G108" s="21"/>
      <c r="H108" s="21"/>
      <c r="I108" s="21"/>
      <c r="J108" s="21"/>
      <c r="K108" s="21"/>
      <c r="L108" s="21"/>
      <c r="M108" s="21"/>
      <c r="N108" s="21"/>
      <c r="O108" s="21"/>
      <c r="P108" s="21"/>
      <c r="Q108" s="21"/>
      <c r="R108" s="21"/>
      <c r="S108" s="21"/>
      <c r="T108" s="21"/>
      <c r="U108" s="21"/>
      <c r="V108" s="21"/>
      <c r="W108" s="3"/>
      <c r="X108" s="3"/>
      <c r="Y108" s="3"/>
      <c r="Z108" s="25"/>
      <c r="AA108" s="28"/>
      <c r="AB108" s="28"/>
      <c r="AC108" s="28"/>
      <c r="AD108" s="28"/>
      <c r="AE108" s="28"/>
      <c r="AF108" s="28"/>
      <c r="AG108" s="28"/>
      <c r="AH108" s="29"/>
      <c r="AJ108" s="29"/>
    </row>
    <row r="109" spans="2:36" x14ac:dyDescent="0.2">
      <c r="B109" s="3"/>
      <c r="C109" s="21"/>
      <c r="D109" s="21"/>
      <c r="E109" s="21"/>
      <c r="F109" s="21"/>
      <c r="G109" s="21"/>
      <c r="H109" s="21"/>
      <c r="I109" s="21"/>
      <c r="J109" s="21"/>
      <c r="K109" s="21"/>
      <c r="L109" s="21"/>
      <c r="M109" s="21"/>
      <c r="N109" s="21"/>
      <c r="O109" s="21"/>
      <c r="P109" s="21"/>
      <c r="Q109" s="21"/>
      <c r="R109" s="21"/>
      <c r="S109" s="21"/>
      <c r="T109" s="21"/>
      <c r="U109" s="21"/>
      <c r="V109" s="21"/>
      <c r="W109" s="3"/>
      <c r="X109" s="3"/>
      <c r="Y109" s="3"/>
      <c r="Z109" s="25"/>
      <c r="AA109" s="28"/>
      <c r="AB109" s="28"/>
      <c r="AC109" s="28"/>
      <c r="AD109" s="28"/>
      <c r="AE109" s="28"/>
      <c r="AF109" s="28"/>
      <c r="AG109" s="28"/>
      <c r="AH109" s="29"/>
      <c r="AJ109" s="29"/>
    </row>
    <row r="110" spans="2:36" x14ac:dyDescent="0.2">
      <c r="B110" s="3"/>
      <c r="C110" s="21"/>
      <c r="D110" s="21"/>
      <c r="E110" s="21"/>
      <c r="F110" s="21"/>
      <c r="G110" s="21"/>
      <c r="H110" s="21"/>
      <c r="I110" s="21"/>
      <c r="J110" s="21"/>
      <c r="K110" s="21"/>
      <c r="L110" s="21"/>
      <c r="M110" s="21"/>
      <c r="N110" s="21"/>
      <c r="O110" s="21"/>
      <c r="P110" s="21"/>
      <c r="Q110" s="21"/>
      <c r="R110" s="21"/>
      <c r="S110" s="21"/>
      <c r="T110" s="21"/>
      <c r="U110" s="21"/>
      <c r="V110" s="21"/>
      <c r="W110" s="3"/>
      <c r="X110" s="3"/>
      <c r="Y110" s="3"/>
      <c r="Z110" s="25"/>
      <c r="AA110" s="28"/>
      <c r="AB110" s="28"/>
      <c r="AC110" s="28"/>
      <c r="AD110" s="28"/>
      <c r="AE110" s="28"/>
      <c r="AF110" s="28"/>
      <c r="AG110" s="28"/>
      <c r="AH110" s="29"/>
      <c r="AJ110" s="29"/>
    </row>
    <row r="111" spans="2:36" x14ac:dyDescent="0.2">
      <c r="B111" s="3"/>
      <c r="C111" s="21"/>
      <c r="D111" s="21"/>
      <c r="E111" s="21"/>
      <c r="F111" s="21"/>
      <c r="G111" s="21"/>
      <c r="H111" s="21"/>
      <c r="I111" s="21"/>
      <c r="J111" s="21"/>
      <c r="K111" s="21"/>
      <c r="L111" s="21"/>
      <c r="M111" s="21"/>
      <c r="N111" s="21"/>
      <c r="O111" s="21"/>
      <c r="P111" s="21"/>
      <c r="Q111" s="21"/>
      <c r="R111" s="21"/>
      <c r="S111" s="21"/>
      <c r="T111" s="21"/>
      <c r="U111" s="21"/>
      <c r="V111" s="21"/>
      <c r="W111" s="3"/>
      <c r="X111" s="3"/>
      <c r="Y111" s="3"/>
      <c r="Z111" s="25"/>
      <c r="AA111" s="28"/>
      <c r="AB111" s="28"/>
      <c r="AC111" s="28"/>
      <c r="AD111" s="28"/>
      <c r="AE111" s="28"/>
      <c r="AF111" s="28"/>
      <c r="AG111" s="28"/>
      <c r="AH111" s="29"/>
      <c r="AJ111" s="29"/>
    </row>
    <row r="112" spans="2:36" x14ac:dyDescent="0.2">
      <c r="B112" s="3"/>
      <c r="C112" s="21"/>
      <c r="D112" s="21"/>
      <c r="E112" s="21"/>
      <c r="F112" s="21"/>
      <c r="G112" s="21"/>
      <c r="H112" s="21"/>
      <c r="I112" s="21"/>
      <c r="J112" s="21"/>
      <c r="K112" s="21"/>
      <c r="L112" s="21"/>
      <c r="M112" s="21"/>
      <c r="N112" s="21"/>
      <c r="O112" s="21"/>
      <c r="P112" s="21"/>
      <c r="Q112" s="21"/>
      <c r="R112" s="21"/>
      <c r="S112" s="21"/>
      <c r="T112" s="21"/>
      <c r="U112" s="21"/>
      <c r="V112" s="21"/>
      <c r="W112" s="3"/>
      <c r="X112" s="3"/>
      <c r="Y112" s="3"/>
      <c r="Z112" s="25"/>
      <c r="AA112" s="28"/>
      <c r="AB112" s="28"/>
      <c r="AC112" s="28"/>
      <c r="AD112" s="28"/>
      <c r="AE112" s="28"/>
      <c r="AF112" s="28"/>
      <c r="AG112" s="28"/>
      <c r="AH112" s="29"/>
      <c r="AJ112" s="29"/>
    </row>
    <row r="113" spans="2:36" x14ac:dyDescent="0.2">
      <c r="B113" s="3"/>
      <c r="C113" s="21"/>
      <c r="D113" s="21"/>
      <c r="E113" s="21"/>
      <c r="F113" s="21"/>
      <c r="G113" s="21"/>
      <c r="H113" s="21"/>
      <c r="I113" s="21"/>
      <c r="J113" s="21"/>
      <c r="K113" s="21"/>
      <c r="L113" s="21"/>
      <c r="M113" s="21"/>
      <c r="N113" s="21"/>
      <c r="O113" s="21"/>
      <c r="P113" s="21"/>
      <c r="Q113" s="21"/>
      <c r="R113" s="21"/>
      <c r="S113" s="21"/>
      <c r="T113" s="21"/>
      <c r="U113" s="21"/>
      <c r="V113" s="21"/>
      <c r="W113" s="3"/>
      <c r="X113" s="3"/>
      <c r="Y113" s="3"/>
      <c r="Z113" s="25"/>
      <c r="AA113" s="28"/>
      <c r="AB113" s="28"/>
      <c r="AC113" s="28"/>
      <c r="AD113" s="28"/>
      <c r="AE113" s="28"/>
      <c r="AF113" s="28"/>
      <c r="AG113" s="28"/>
      <c r="AH113" s="29"/>
      <c r="AJ113" s="29"/>
    </row>
    <row r="114" spans="2:36" x14ac:dyDescent="0.2">
      <c r="B114" s="3"/>
      <c r="C114" s="21"/>
      <c r="D114" s="21"/>
      <c r="E114" s="21"/>
      <c r="F114" s="21"/>
      <c r="G114" s="21"/>
      <c r="H114" s="21"/>
      <c r="I114" s="21"/>
      <c r="J114" s="21"/>
      <c r="K114" s="21"/>
      <c r="L114" s="21"/>
      <c r="M114" s="21"/>
      <c r="N114" s="21"/>
      <c r="O114" s="21"/>
      <c r="P114" s="21"/>
      <c r="Q114" s="21"/>
      <c r="R114" s="21"/>
      <c r="S114" s="21"/>
      <c r="T114" s="21"/>
      <c r="U114" s="21"/>
      <c r="V114" s="21"/>
      <c r="W114" s="3"/>
      <c r="X114" s="3"/>
      <c r="Y114" s="3"/>
      <c r="Z114" s="25"/>
      <c r="AA114" s="28"/>
      <c r="AB114" s="28"/>
      <c r="AC114" s="28"/>
      <c r="AD114" s="28"/>
      <c r="AE114" s="28"/>
      <c r="AF114" s="28"/>
      <c r="AG114" s="28"/>
      <c r="AH114" s="29"/>
      <c r="AJ114" s="29"/>
    </row>
    <row r="115" spans="2:36" x14ac:dyDescent="0.2">
      <c r="B115" s="3"/>
      <c r="C115" s="21"/>
      <c r="D115" s="21"/>
      <c r="E115" s="21"/>
      <c r="F115" s="21"/>
      <c r="G115" s="21"/>
      <c r="H115" s="21"/>
      <c r="I115" s="21"/>
      <c r="J115" s="21"/>
      <c r="K115" s="21"/>
      <c r="L115" s="21"/>
      <c r="M115" s="21"/>
      <c r="N115" s="21"/>
      <c r="O115" s="21"/>
      <c r="P115" s="21"/>
      <c r="Q115" s="21"/>
      <c r="R115" s="21"/>
      <c r="S115" s="21"/>
      <c r="T115" s="21"/>
      <c r="U115" s="21"/>
      <c r="V115" s="21"/>
      <c r="W115" s="3"/>
      <c r="X115" s="3"/>
      <c r="Y115" s="3"/>
      <c r="Z115" s="25"/>
      <c r="AA115" s="28"/>
      <c r="AB115" s="28"/>
      <c r="AC115" s="28"/>
      <c r="AD115" s="28"/>
      <c r="AE115" s="28"/>
      <c r="AF115" s="28"/>
      <c r="AG115" s="28"/>
      <c r="AH115" s="29"/>
      <c r="AJ115" s="29"/>
    </row>
    <row r="116" spans="2:36" x14ac:dyDescent="0.2">
      <c r="B116" s="3"/>
      <c r="C116" s="21"/>
      <c r="D116" s="21"/>
      <c r="E116" s="21"/>
      <c r="F116" s="21"/>
      <c r="G116" s="21"/>
      <c r="H116" s="21"/>
      <c r="I116" s="21"/>
      <c r="J116" s="21"/>
      <c r="K116" s="21"/>
      <c r="L116" s="21"/>
      <c r="M116" s="21"/>
      <c r="N116" s="21"/>
      <c r="O116" s="21"/>
      <c r="P116" s="21"/>
      <c r="Q116" s="21"/>
      <c r="R116" s="21"/>
      <c r="S116" s="21"/>
      <c r="T116" s="21"/>
      <c r="U116" s="21"/>
      <c r="V116" s="21"/>
      <c r="W116" s="3"/>
      <c r="X116" s="3"/>
      <c r="Y116" s="3"/>
      <c r="Z116" s="25"/>
      <c r="AA116" s="28"/>
      <c r="AB116" s="28"/>
      <c r="AC116" s="28"/>
      <c r="AD116" s="28"/>
      <c r="AE116" s="28"/>
      <c r="AF116" s="28"/>
      <c r="AG116" s="28"/>
      <c r="AH116" s="29"/>
      <c r="AJ116" s="29"/>
    </row>
    <row r="117" spans="2:36" x14ac:dyDescent="0.2">
      <c r="B117" s="3"/>
      <c r="C117" s="21"/>
      <c r="D117" s="21"/>
      <c r="E117" s="21"/>
      <c r="F117" s="21"/>
      <c r="G117" s="21"/>
      <c r="H117" s="21"/>
      <c r="I117" s="21"/>
      <c r="J117" s="21"/>
      <c r="K117" s="21"/>
      <c r="L117" s="21"/>
      <c r="M117" s="21"/>
      <c r="N117" s="21"/>
      <c r="O117" s="21"/>
      <c r="P117" s="21"/>
      <c r="Q117" s="21"/>
      <c r="R117" s="21"/>
      <c r="S117" s="21"/>
      <c r="T117" s="21"/>
      <c r="U117" s="21"/>
      <c r="V117" s="21"/>
      <c r="W117" s="3"/>
      <c r="X117" s="3"/>
      <c r="Y117" s="3"/>
      <c r="Z117" s="25"/>
      <c r="AA117" s="28"/>
      <c r="AB117" s="28"/>
      <c r="AC117" s="28"/>
      <c r="AD117" s="28"/>
      <c r="AE117" s="28"/>
      <c r="AF117" s="28"/>
      <c r="AG117" s="28"/>
      <c r="AH117" s="29"/>
      <c r="AJ117" s="29"/>
    </row>
    <row r="118" spans="2:36" x14ac:dyDescent="0.2">
      <c r="B118" s="3"/>
      <c r="C118" s="21"/>
      <c r="D118" s="21"/>
      <c r="E118" s="21"/>
      <c r="F118" s="21"/>
      <c r="G118" s="21"/>
      <c r="H118" s="21"/>
      <c r="I118" s="21"/>
      <c r="J118" s="21"/>
      <c r="K118" s="21"/>
      <c r="L118" s="21"/>
      <c r="M118" s="21"/>
      <c r="N118" s="21"/>
      <c r="O118" s="21"/>
      <c r="P118" s="21"/>
      <c r="Q118" s="21"/>
      <c r="R118" s="21"/>
      <c r="S118" s="21"/>
      <c r="T118" s="21"/>
      <c r="U118" s="21"/>
      <c r="V118" s="21"/>
      <c r="W118" s="3"/>
      <c r="X118" s="3"/>
      <c r="Y118" s="3"/>
      <c r="Z118" s="25"/>
      <c r="AA118" s="28"/>
      <c r="AB118" s="28"/>
      <c r="AC118" s="28"/>
      <c r="AD118" s="28"/>
      <c r="AE118" s="28"/>
      <c r="AF118" s="28"/>
      <c r="AG118" s="28"/>
      <c r="AH118" s="29"/>
      <c r="AJ118" s="29"/>
    </row>
    <row r="119" spans="2:36" x14ac:dyDescent="0.2">
      <c r="B119" s="3"/>
      <c r="C119" s="21"/>
      <c r="D119" s="21"/>
      <c r="E119" s="21"/>
      <c r="F119" s="21"/>
      <c r="G119" s="21"/>
      <c r="H119" s="21"/>
      <c r="I119" s="21"/>
      <c r="J119" s="21"/>
      <c r="K119" s="21"/>
      <c r="L119" s="21"/>
      <c r="M119" s="21"/>
      <c r="N119" s="21"/>
      <c r="O119" s="21"/>
      <c r="P119" s="21"/>
      <c r="Q119" s="21"/>
      <c r="R119" s="21"/>
      <c r="S119" s="21"/>
      <c r="T119" s="21"/>
      <c r="U119" s="21"/>
      <c r="V119" s="21"/>
      <c r="W119" s="3"/>
      <c r="X119" s="3"/>
      <c r="Y119" s="3"/>
      <c r="Z119" s="25"/>
      <c r="AA119" s="28"/>
      <c r="AB119" s="28"/>
      <c r="AC119" s="28"/>
      <c r="AD119" s="28"/>
      <c r="AE119" s="28"/>
      <c r="AF119" s="28"/>
      <c r="AG119" s="28"/>
      <c r="AH119" s="29"/>
      <c r="AJ119" s="29"/>
    </row>
    <row r="120" spans="2:36" x14ac:dyDescent="0.2">
      <c r="B120" s="3"/>
      <c r="C120" s="21"/>
      <c r="D120" s="21"/>
      <c r="E120" s="21"/>
      <c r="F120" s="21"/>
      <c r="G120" s="21"/>
      <c r="H120" s="21"/>
      <c r="I120" s="21"/>
      <c r="J120" s="21"/>
      <c r="K120" s="21"/>
      <c r="L120" s="21"/>
      <c r="M120" s="21"/>
      <c r="N120" s="21"/>
      <c r="O120" s="21"/>
      <c r="P120" s="21"/>
      <c r="Q120" s="21"/>
      <c r="R120" s="21"/>
      <c r="S120" s="21"/>
      <c r="T120" s="21"/>
      <c r="U120" s="21"/>
      <c r="V120" s="21"/>
      <c r="W120" s="3"/>
      <c r="X120" s="3"/>
      <c r="Y120" s="3"/>
      <c r="Z120" s="25"/>
      <c r="AA120" s="28"/>
      <c r="AB120" s="28"/>
      <c r="AC120" s="28"/>
      <c r="AD120" s="28"/>
      <c r="AE120" s="28"/>
      <c r="AF120" s="28"/>
      <c r="AG120" s="28"/>
      <c r="AH120" s="29"/>
      <c r="AJ120" s="29"/>
    </row>
    <row r="121" spans="2:36" x14ac:dyDescent="0.2">
      <c r="B121" s="3"/>
      <c r="C121" s="21"/>
      <c r="D121" s="21"/>
      <c r="E121" s="21"/>
      <c r="F121" s="21"/>
      <c r="G121" s="21"/>
      <c r="H121" s="21"/>
      <c r="I121" s="21"/>
      <c r="J121" s="21"/>
      <c r="K121" s="21"/>
      <c r="L121" s="21"/>
      <c r="M121" s="21"/>
      <c r="N121" s="21"/>
      <c r="O121" s="21"/>
      <c r="P121" s="21"/>
      <c r="Q121" s="21"/>
      <c r="R121" s="21"/>
      <c r="S121" s="21"/>
      <c r="T121" s="21"/>
      <c r="U121" s="21"/>
      <c r="V121" s="21"/>
      <c r="W121" s="3"/>
      <c r="X121" s="3"/>
      <c r="Y121" s="3"/>
      <c r="Z121" s="25"/>
      <c r="AA121" s="28"/>
      <c r="AB121" s="28"/>
      <c r="AC121" s="28"/>
      <c r="AD121" s="28"/>
      <c r="AE121" s="28"/>
      <c r="AF121" s="28"/>
      <c r="AG121" s="28"/>
      <c r="AH121" s="29"/>
      <c r="AJ121" s="29"/>
    </row>
    <row r="122" spans="2:36" x14ac:dyDescent="0.2">
      <c r="B122" s="3"/>
      <c r="C122" s="21"/>
      <c r="D122" s="21"/>
      <c r="E122" s="21"/>
      <c r="F122" s="21"/>
      <c r="G122" s="21"/>
      <c r="H122" s="21"/>
      <c r="I122" s="21"/>
      <c r="J122" s="21"/>
      <c r="K122" s="21"/>
      <c r="L122" s="21"/>
      <c r="M122" s="21"/>
      <c r="N122" s="21"/>
      <c r="O122" s="21"/>
      <c r="P122" s="21"/>
      <c r="Q122" s="21"/>
      <c r="R122" s="21"/>
      <c r="S122" s="21"/>
      <c r="T122" s="21"/>
      <c r="U122" s="21"/>
      <c r="V122" s="21"/>
      <c r="W122" s="3"/>
      <c r="X122" s="3"/>
      <c r="Y122" s="3"/>
      <c r="Z122" s="25"/>
      <c r="AA122" s="28"/>
      <c r="AB122" s="28"/>
      <c r="AC122" s="28"/>
      <c r="AD122" s="28"/>
      <c r="AE122" s="28"/>
      <c r="AF122" s="28"/>
      <c r="AG122" s="28"/>
      <c r="AH122" s="29"/>
      <c r="AJ122" s="29"/>
    </row>
    <row r="123" spans="2:36" x14ac:dyDescent="0.2">
      <c r="B123" s="3"/>
      <c r="C123" s="21"/>
      <c r="D123" s="21"/>
      <c r="E123" s="21"/>
      <c r="F123" s="21"/>
      <c r="G123" s="21"/>
      <c r="H123" s="21"/>
      <c r="I123" s="21"/>
      <c r="J123" s="21"/>
      <c r="K123" s="21"/>
      <c r="L123" s="21"/>
      <c r="M123" s="21"/>
      <c r="N123" s="21"/>
      <c r="O123" s="21"/>
      <c r="P123" s="21"/>
      <c r="Q123" s="21"/>
      <c r="R123" s="21"/>
      <c r="S123" s="21"/>
      <c r="T123" s="21"/>
      <c r="U123" s="21"/>
      <c r="V123" s="21"/>
      <c r="W123" s="3"/>
      <c r="X123" s="3"/>
      <c r="Y123" s="3"/>
      <c r="Z123" s="25"/>
      <c r="AA123" s="28"/>
      <c r="AB123" s="28"/>
      <c r="AC123" s="28"/>
      <c r="AD123" s="28"/>
      <c r="AE123" s="28"/>
      <c r="AF123" s="28"/>
      <c r="AG123" s="28"/>
      <c r="AH123" s="29"/>
      <c r="AJ123" s="29"/>
    </row>
    <row r="124" spans="2:36" x14ac:dyDescent="0.2">
      <c r="B124" s="3"/>
      <c r="C124" s="21"/>
      <c r="D124" s="21"/>
      <c r="E124" s="21"/>
      <c r="F124" s="21"/>
      <c r="G124" s="21"/>
      <c r="H124" s="21"/>
      <c r="I124" s="21"/>
      <c r="J124" s="21"/>
      <c r="K124" s="21"/>
      <c r="L124" s="21"/>
      <c r="M124" s="21"/>
      <c r="N124" s="21"/>
      <c r="O124" s="21"/>
      <c r="P124" s="21"/>
      <c r="Q124" s="21"/>
      <c r="R124" s="21"/>
      <c r="S124" s="21"/>
      <c r="T124" s="21"/>
      <c r="U124" s="21"/>
      <c r="V124" s="21"/>
      <c r="W124" s="3"/>
      <c r="X124" s="3"/>
      <c r="Y124" s="3"/>
      <c r="Z124" s="25"/>
      <c r="AA124" s="28"/>
      <c r="AB124" s="28"/>
      <c r="AC124" s="28"/>
      <c r="AD124" s="28"/>
      <c r="AE124" s="28"/>
      <c r="AF124" s="28"/>
      <c r="AG124" s="28"/>
      <c r="AH124" s="29"/>
      <c r="AJ124" s="29"/>
    </row>
    <row r="125" spans="2:36" x14ac:dyDescent="0.2">
      <c r="B125" s="3"/>
      <c r="C125" s="21"/>
      <c r="D125" s="21"/>
      <c r="E125" s="21"/>
      <c r="F125" s="21"/>
      <c r="G125" s="21"/>
      <c r="H125" s="21"/>
      <c r="I125" s="21"/>
      <c r="J125" s="21"/>
      <c r="K125" s="21"/>
      <c r="L125" s="21"/>
      <c r="M125" s="21"/>
      <c r="N125" s="21"/>
      <c r="O125" s="21"/>
      <c r="P125" s="21"/>
      <c r="Q125" s="21"/>
      <c r="R125" s="21"/>
      <c r="S125" s="21"/>
      <c r="T125" s="21"/>
      <c r="U125" s="21"/>
      <c r="V125" s="21"/>
      <c r="W125" s="3"/>
      <c r="X125" s="3"/>
      <c r="Y125" s="3"/>
      <c r="Z125" s="25"/>
      <c r="AA125" s="28"/>
      <c r="AB125" s="28"/>
      <c r="AC125" s="28"/>
      <c r="AD125" s="28"/>
      <c r="AE125" s="28"/>
      <c r="AF125" s="28"/>
      <c r="AG125" s="28"/>
      <c r="AH125" s="29"/>
      <c r="AJ125" s="29"/>
    </row>
    <row r="126" spans="2:36" x14ac:dyDescent="0.2">
      <c r="B126" s="3"/>
      <c r="C126" s="21"/>
      <c r="D126" s="21"/>
      <c r="E126" s="21"/>
      <c r="F126" s="21"/>
      <c r="G126" s="21"/>
      <c r="H126" s="21"/>
      <c r="I126" s="21"/>
      <c r="J126" s="21"/>
      <c r="K126" s="21"/>
      <c r="L126" s="21"/>
      <c r="M126" s="21"/>
      <c r="N126" s="21"/>
      <c r="O126" s="21"/>
      <c r="P126" s="21"/>
      <c r="Q126" s="21"/>
      <c r="R126" s="21"/>
      <c r="S126" s="21"/>
      <c r="T126" s="21"/>
      <c r="U126" s="21"/>
      <c r="V126" s="21"/>
      <c r="W126" s="3"/>
      <c r="X126" s="3"/>
      <c r="Y126" s="3"/>
      <c r="Z126" s="25"/>
      <c r="AA126" s="28"/>
      <c r="AB126" s="28"/>
      <c r="AC126" s="28"/>
      <c r="AD126" s="28"/>
      <c r="AE126" s="28"/>
      <c r="AF126" s="28"/>
      <c r="AG126" s="28"/>
      <c r="AH126" s="29"/>
      <c r="AJ126" s="29"/>
    </row>
    <row r="127" spans="2:36" x14ac:dyDescent="0.2">
      <c r="B127" s="3"/>
      <c r="C127" s="21"/>
      <c r="D127" s="21"/>
      <c r="E127" s="21"/>
      <c r="F127" s="21"/>
      <c r="G127" s="21"/>
      <c r="H127" s="21"/>
      <c r="I127" s="21"/>
      <c r="J127" s="21"/>
      <c r="K127" s="21"/>
      <c r="L127" s="21"/>
      <c r="M127" s="21"/>
      <c r="N127" s="21"/>
      <c r="O127" s="21"/>
      <c r="P127" s="21"/>
      <c r="Q127" s="21"/>
      <c r="R127" s="21"/>
      <c r="S127" s="21"/>
      <c r="T127" s="21"/>
      <c r="U127" s="21"/>
      <c r="V127" s="21"/>
      <c r="W127" s="3"/>
      <c r="X127" s="3"/>
      <c r="Y127" s="3"/>
      <c r="Z127" s="25"/>
      <c r="AA127" s="28"/>
      <c r="AB127" s="28"/>
      <c r="AC127" s="28"/>
      <c r="AD127" s="28"/>
      <c r="AE127" s="28"/>
      <c r="AF127" s="28"/>
      <c r="AG127" s="28"/>
      <c r="AH127" s="29"/>
      <c r="AJ127" s="29"/>
    </row>
    <row r="128" spans="2:36" x14ac:dyDescent="0.2">
      <c r="B128" s="3"/>
      <c r="C128" s="21"/>
      <c r="D128" s="21"/>
      <c r="E128" s="21"/>
      <c r="F128" s="21"/>
      <c r="G128" s="21"/>
      <c r="H128" s="21"/>
      <c r="I128" s="21"/>
      <c r="J128" s="21"/>
      <c r="K128" s="21"/>
      <c r="L128" s="21"/>
      <c r="M128" s="21"/>
      <c r="N128" s="21"/>
      <c r="O128" s="21"/>
      <c r="P128" s="21"/>
      <c r="Q128" s="21"/>
      <c r="R128" s="21"/>
      <c r="S128" s="21"/>
      <c r="T128" s="21"/>
      <c r="U128" s="21"/>
      <c r="V128" s="21"/>
      <c r="W128" s="3"/>
      <c r="X128" s="3"/>
      <c r="Y128" s="3"/>
      <c r="Z128" s="25"/>
      <c r="AA128" s="28"/>
      <c r="AB128" s="28"/>
      <c r="AC128" s="28"/>
      <c r="AD128" s="28"/>
      <c r="AE128" s="28"/>
      <c r="AF128" s="28"/>
      <c r="AG128" s="28"/>
      <c r="AH128" s="29"/>
      <c r="AJ128" s="29"/>
    </row>
    <row r="129" spans="2:36" x14ac:dyDescent="0.2">
      <c r="B129" s="3"/>
      <c r="C129" s="21"/>
      <c r="D129" s="21"/>
      <c r="E129" s="21"/>
      <c r="F129" s="21"/>
      <c r="G129" s="21"/>
      <c r="H129" s="21"/>
      <c r="I129" s="21"/>
      <c r="J129" s="21"/>
      <c r="K129" s="21"/>
      <c r="L129" s="21"/>
      <c r="M129" s="21"/>
      <c r="N129" s="21"/>
      <c r="O129" s="21"/>
      <c r="P129" s="21"/>
      <c r="Q129" s="21"/>
      <c r="R129" s="21"/>
      <c r="S129" s="21"/>
      <c r="T129" s="21"/>
      <c r="U129" s="21"/>
      <c r="V129" s="21"/>
      <c r="W129" s="3"/>
      <c r="X129" s="3"/>
      <c r="Y129" s="3"/>
      <c r="Z129" s="25"/>
      <c r="AA129" s="28"/>
      <c r="AB129" s="28"/>
      <c r="AC129" s="28"/>
      <c r="AD129" s="28"/>
      <c r="AE129" s="28"/>
      <c r="AF129" s="28"/>
      <c r="AG129" s="28"/>
      <c r="AH129" s="29"/>
      <c r="AJ129" s="29"/>
    </row>
    <row r="130" spans="2:36" x14ac:dyDescent="0.2">
      <c r="B130" s="3"/>
      <c r="C130" s="21"/>
      <c r="D130" s="21"/>
      <c r="E130" s="21"/>
      <c r="F130" s="21"/>
      <c r="G130" s="21"/>
      <c r="H130" s="21"/>
      <c r="I130" s="21"/>
      <c r="J130" s="21"/>
      <c r="K130" s="21"/>
      <c r="L130" s="21"/>
      <c r="M130" s="21"/>
      <c r="N130" s="21"/>
      <c r="O130" s="21"/>
      <c r="P130" s="21"/>
      <c r="Q130" s="21"/>
      <c r="R130" s="21"/>
      <c r="S130" s="21"/>
      <c r="T130" s="21"/>
      <c r="U130" s="21"/>
      <c r="V130" s="21"/>
      <c r="W130" s="3"/>
      <c r="X130" s="3"/>
      <c r="Y130" s="3"/>
      <c r="Z130" s="25"/>
      <c r="AA130" s="28"/>
      <c r="AB130" s="28"/>
      <c r="AC130" s="28"/>
      <c r="AD130" s="28"/>
      <c r="AE130" s="28"/>
      <c r="AF130" s="28"/>
      <c r="AG130" s="28"/>
      <c r="AH130" s="29"/>
      <c r="AJ130" s="29"/>
    </row>
    <row r="131" spans="2:36" x14ac:dyDescent="0.2">
      <c r="B131" s="3"/>
      <c r="C131" s="21"/>
      <c r="D131" s="21"/>
      <c r="E131" s="21"/>
      <c r="F131" s="21"/>
      <c r="G131" s="21"/>
      <c r="H131" s="21"/>
      <c r="I131" s="21"/>
      <c r="J131" s="21"/>
      <c r="K131" s="21"/>
      <c r="L131" s="21"/>
      <c r="M131" s="21"/>
      <c r="N131" s="21"/>
      <c r="O131" s="21"/>
      <c r="P131" s="21"/>
      <c r="Q131" s="21"/>
      <c r="R131" s="21"/>
      <c r="S131" s="21"/>
      <c r="T131" s="21"/>
      <c r="U131" s="21"/>
      <c r="V131" s="21"/>
      <c r="W131" s="3"/>
      <c r="X131" s="3"/>
      <c r="Y131" s="3"/>
      <c r="Z131" s="25"/>
      <c r="AA131" s="28"/>
      <c r="AB131" s="28"/>
      <c r="AC131" s="28"/>
      <c r="AD131" s="28"/>
      <c r="AE131" s="28"/>
      <c r="AF131" s="28"/>
      <c r="AG131" s="28"/>
      <c r="AH131" s="29"/>
      <c r="AJ131" s="29"/>
    </row>
    <row r="132" spans="2:36" x14ac:dyDescent="0.2">
      <c r="B132" s="3"/>
      <c r="C132" s="21"/>
      <c r="D132" s="21"/>
      <c r="E132" s="21"/>
      <c r="F132" s="21"/>
      <c r="G132" s="21"/>
      <c r="H132" s="21"/>
      <c r="I132" s="21"/>
      <c r="J132" s="21"/>
      <c r="K132" s="21"/>
      <c r="L132" s="21"/>
      <c r="M132" s="21"/>
      <c r="N132" s="21"/>
      <c r="O132" s="21"/>
      <c r="P132" s="21"/>
      <c r="Q132" s="21"/>
      <c r="R132" s="21"/>
      <c r="S132" s="21"/>
      <c r="T132" s="21"/>
      <c r="U132" s="21"/>
      <c r="V132" s="21"/>
      <c r="W132" s="3"/>
      <c r="X132" s="3"/>
      <c r="Y132" s="3"/>
      <c r="Z132" s="25"/>
      <c r="AA132" s="28"/>
      <c r="AB132" s="28"/>
      <c r="AC132" s="28"/>
      <c r="AD132" s="28"/>
      <c r="AE132" s="28"/>
      <c r="AF132" s="28"/>
      <c r="AG132" s="28"/>
      <c r="AH132" s="29"/>
      <c r="AJ132" s="29"/>
    </row>
    <row r="133" spans="2:36" x14ac:dyDescent="0.2">
      <c r="B133" s="3"/>
      <c r="C133" s="21"/>
      <c r="D133" s="21"/>
      <c r="E133" s="21"/>
      <c r="F133" s="21"/>
      <c r="G133" s="21"/>
      <c r="H133" s="21"/>
      <c r="I133" s="21"/>
      <c r="J133" s="21"/>
      <c r="K133" s="21"/>
      <c r="L133" s="21"/>
      <c r="M133" s="21"/>
      <c r="N133" s="21"/>
      <c r="O133" s="21"/>
      <c r="P133" s="21"/>
      <c r="Q133" s="21"/>
      <c r="R133" s="21"/>
      <c r="S133" s="21"/>
      <c r="T133" s="21"/>
      <c r="U133" s="21"/>
      <c r="V133" s="21"/>
      <c r="W133" s="3"/>
      <c r="X133" s="3"/>
      <c r="Y133" s="3"/>
      <c r="Z133" s="25"/>
      <c r="AA133" s="28"/>
      <c r="AB133" s="28"/>
      <c r="AC133" s="28"/>
      <c r="AD133" s="28"/>
      <c r="AE133" s="28"/>
      <c r="AF133" s="28"/>
      <c r="AG133" s="28"/>
      <c r="AH133" s="29"/>
      <c r="AJ133" s="29"/>
    </row>
    <row r="134" spans="2:36" x14ac:dyDescent="0.2">
      <c r="B134" s="3"/>
      <c r="C134" s="21"/>
      <c r="D134" s="21"/>
      <c r="E134" s="21"/>
      <c r="F134" s="21"/>
      <c r="G134" s="21"/>
      <c r="H134" s="21"/>
      <c r="I134" s="21"/>
      <c r="J134" s="21"/>
      <c r="K134" s="21"/>
      <c r="L134" s="21"/>
      <c r="M134" s="21"/>
      <c r="N134" s="21"/>
      <c r="O134" s="21"/>
      <c r="P134" s="21"/>
      <c r="Q134" s="21"/>
      <c r="R134" s="21"/>
      <c r="S134" s="21"/>
      <c r="T134" s="21"/>
      <c r="U134" s="21"/>
      <c r="V134" s="21"/>
      <c r="W134" s="3"/>
      <c r="X134" s="3"/>
      <c r="Y134" s="3"/>
      <c r="Z134" s="25"/>
      <c r="AA134" s="28"/>
      <c r="AB134" s="28"/>
      <c r="AC134" s="28"/>
      <c r="AD134" s="28"/>
      <c r="AE134" s="28"/>
      <c r="AF134" s="28"/>
      <c r="AG134" s="28"/>
      <c r="AH134" s="29"/>
      <c r="AJ134" s="29"/>
    </row>
    <row r="135" spans="2:36" x14ac:dyDescent="0.2">
      <c r="B135" s="3"/>
      <c r="C135" s="21"/>
      <c r="D135" s="21"/>
      <c r="E135" s="21"/>
      <c r="F135" s="21"/>
      <c r="G135" s="21"/>
      <c r="H135" s="21"/>
      <c r="I135" s="21"/>
      <c r="J135" s="21"/>
      <c r="K135" s="21"/>
      <c r="L135" s="21"/>
      <c r="M135" s="21"/>
      <c r="N135" s="21"/>
      <c r="O135" s="21"/>
      <c r="P135" s="21"/>
      <c r="Q135" s="21"/>
      <c r="R135" s="21"/>
      <c r="S135" s="21"/>
      <c r="T135" s="21"/>
      <c r="U135" s="21"/>
      <c r="V135" s="21"/>
      <c r="W135" s="3"/>
      <c r="X135" s="3"/>
      <c r="Y135" s="3"/>
      <c r="Z135" s="25"/>
      <c r="AA135" s="28"/>
      <c r="AB135" s="28"/>
      <c r="AC135" s="28"/>
      <c r="AD135" s="28"/>
      <c r="AE135" s="28"/>
      <c r="AF135" s="28"/>
      <c r="AG135" s="28"/>
      <c r="AH135" s="29"/>
      <c r="AJ135" s="29"/>
    </row>
    <row r="136" spans="2:36" x14ac:dyDescent="0.2">
      <c r="B136" s="3"/>
      <c r="C136" s="21"/>
      <c r="D136" s="21"/>
      <c r="E136" s="21"/>
      <c r="F136" s="21"/>
      <c r="G136" s="21"/>
      <c r="H136" s="21"/>
      <c r="I136" s="21"/>
      <c r="J136" s="21"/>
      <c r="K136" s="21"/>
      <c r="L136" s="21"/>
      <c r="M136" s="21"/>
      <c r="N136" s="21"/>
      <c r="O136" s="21"/>
      <c r="P136" s="21"/>
      <c r="Q136" s="21"/>
      <c r="R136" s="21"/>
      <c r="S136" s="21"/>
      <c r="T136" s="21"/>
      <c r="U136" s="21"/>
      <c r="V136" s="21"/>
      <c r="W136" s="3"/>
      <c r="X136" s="3"/>
      <c r="Y136" s="3"/>
      <c r="Z136" s="25"/>
      <c r="AA136" s="28"/>
      <c r="AB136" s="28"/>
      <c r="AC136" s="28"/>
      <c r="AD136" s="28"/>
      <c r="AE136" s="28"/>
      <c r="AF136" s="28"/>
      <c r="AG136" s="28"/>
      <c r="AH136" s="29"/>
      <c r="AJ136" s="29"/>
    </row>
    <row r="137" spans="2:36" x14ac:dyDescent="0.2">
      <c r="B137" s="3"/>
      <c r="C137" s="21"/>
      <c r="D137" s="21"/>
      <c r="E137" s="21"/>
      <c r="F137" s="21"/>
      <c r="G137" s="21"/>
      <c r="H137" s="21"/>
      <c r="I137" s="21"/>
      <c r="J137" s="21"/>
      <c r="K137" s="21"/>
      <c r="L137" s="21"/>
      <c r="M137" s="21"/>
      <c r="N137" s="21"/>
      <c r="O137" s="21"/>
      <c r="P137" s="21"/>
      <c r="Q137" s="21"/>
      <c r="R137" s="21"/>
      <c r="S137" s="21"/>
      <c r="T137" s="21"/>
      <c r="U137" s="21"/>
      <c r="V137" s="21"/>
      <c r="W137" s="3"/>
      <c r="X137" s="3"/>
      <c r="Y137" s="3"/>
      <c r="Z137" s="25"/>
      <c r="AA137" s="28"/>
      <c r="AB137" s="28"/>
      <c r="AC137" s="28"/>
      <c r="AD137" s="28"/>
      <c r="AE137" s="28"/>
      <c r="AF137" s="28"/>
      <c r="AG137" s="28"/>
      <c r="AH137" s="29"/>
      <c r="AJ137" s="29"/>
    </row>
    <row r="138" spans="2:36" x14ac:dyDescent="0.2">
      <c r="B138" s="3"/>
      <c r="C138" s="21"/>
      <c r="D138" s="21"/>
      <c r="E138" s="21"/>
      <c r="F138" s="21"/>
      <c r="G138" s="21"/>
      <c r="H138" s="21"/>
      <c r="I138" s="21"/>
      <c r="J138" s="21"/>
      <c r="K138" s="21"/>
      <c r="L138" s="21"/>
      <c r="M138" s="21"/>
      <c r="N138" s="21"/>
      <c r="O138" s="21"/>
      <c r="P138" s="21"/>
      <c r="Q138" s="21"/>
      <c r="R138" s="21"/>
      <c r="S138" s="21"/>
      <c r="T138" s="21"/>
      <c r="U138" s="21"/>
      <c r="V138" s="21"/>
      <c r="W138" s="3"/>
      <c r="X138" s="3"/>
      <c r="Y138" s="3"/>
      <c r="Z138" s="25"/>
      <c r="AA138" s="28"/>
      <c r="AB138" s="28"/>
      <c r="AC138" s="28"/>
      <c r="AD138" s="28"/>
      <c r="AE138" s="28"/>
      <c r="AF138" s="28"/>
      <c r="AG138" s="28"/>
      <c r="AH138" s="29"/>
      <c r="AJ138" s="29"/>
    </row>
    <row r="139" spans="2:36" x14ac:dyDescent="0.2">
      <c r="B139" s="3"/>
      <c r="C139" s="21"/>
      <c r="D139" s="21"/>
      <c r="E139" s="21"/>
      <c r="F139" s="21"/>
      <c r="G139" s="21"/>
      <c r="H139" s="21"/>
      <c r="I139" s="21"/>
      <c r="J139" s="21"/>
      <c r="K139" s="21"/>
      <c r="L139" s="21"/>
      <c r="M139" s="21"/>
      <c r="N139" s="21"/>
      <c r="O139" s="21"/>
      <c r="P139" s="21"/>
      <c r="Q139" s="21"/>
      <c r="R139" s="21"/>
      <c r="S139" s="21"/>
      <c r="T139" s="21"/>
      <c r="U139" s="21"/>
      <c r="V139" s="21"/>
      <c r="W139" s="3"/>
      <c r="X139" s="3"/>
      <c r="Y139" s="3"/>
      <c r="Z139" s="25"/>
      <c r="AA139" s="28"/>
      <c r="AB139" s="28"/>
      <c r="AC139" s="28"/>
      <c r="AD139" s="28"/>
      <c r="AE139" s="28"/>
      <c r="AF139" s="28"/>
      <c r="AG139" s="28"/>
      <c r="AH139" s="29"/>
      <c r="AJ139" s="29"/>
    </row>
    <row r="140" spans="2:36" x14ac:dyDescent="0.2">
      <c r="B140" s="3"/>
      <c r="C140" s="21"/>
      <c r="D140" s="21"/>
      <c r="E140" s="21"/>
      <c r="F140" s="21"/>
      <c r="G140" s="21"/>
      <c r="H140" s="21"/>
      <c r="I140" s="21"/>
      <c r="J140" s="21"/>
      <c r="K140" s="21"/>
      <c r="L140" s="21"/>
      <c r="M140" s="21"/>
      <c r="N140" s="21"/>
      <c r="O140" s="21"/>
      <c r="P140" s="21"/>
      <c r="Q140" s="21"/>
      <c r="R140" s="21"/>
      <c r="S140" s="21"/>
      <c r="T140" s="21"/>
      <c r="U140" s="21"/>
      <c r="V140" s="21"/>
      <c r="W140" s="3"/>
      <c r="X140" s="3"/>
      <c r="Y140" s="3"/>
      <c r="Z140" s="25"/>
      <c r="AA140" s="28"/>
      <c r="AB140" s="28"/>
      <c r="AC140" s="28"/>
      <c r="AD140" s="28"/>
      <c r="AE140" s="28"/>
      <c r="AF140" s="28"/>
      <c r="AG140" s="28"/>
      <c r="AH140" s="29"/>
      <c r="AJ140" s="29"/>
    </row>
    <row r="141" spans="2:36" x14ac:dyDescent="0.2">
      <c r="B141" s="3"/>
      <c r="C141" s="21"/>
      <c r="D141" s="21"/>
      <c r="E141" s="21"/>
      <c r="F141" s="21"/>
      <c r="G141" s="21"/>
      <c r="H141" s="21"/>
      <c r="I141" s="21"/>
      <c r="J141" s="21"/>
      <c r="K141" s="21"/>
      <c r="L141" s="21"/>
      <c r="M141" s="21"/>
      <c r="N141" s="21"/>
      <c r="O141" s="21"/>
      <c r="P141" s="21"/>
      <c r="Q141" s="21"/>
      <c r="R141" s="21"/>
      <c r="S141" s="21"/>
      <c r="T141" s="21"/>
      <c r="U141" s="21"/>
      <c r="V141" s="21"/>
      <c r="W141" s="3"/>
      <c r="X141" s="3"/>
      <c r="Y141" s="3"/>
      <c r="Z141" s="25"/>
      <c r="AA141" s="28"/>
      <c r="AB141" s="28"/>
      <c r="AC141" s="28"/>
      <c r="AD141" s="28"/>
      <c r="AE141" s="28"/>
      <c r="AF141" s="28"/>
      <c r="AG141" s="28"/>
      <c r="AH141" s="29"/>
      <c r="AJ141" s="29"/>
    </row>
    <row r="142" spans="2:36" x14ac:dyDescent="0.2">
      <c r="B142" s="3"/>
      <c r="C142" s="21"/>
      <c r="D142" s="21"/>
      <c r="E142" s="21"/>
      <c r="F142" s="21"/>
      <c r="G142" s="21"/>
      <c r="H142" s="21"/>
      <c r="I142" s="21"/>
      <c r="J142" s="21"/>
      <c r="K142" s="21"/>
      <c r="L142" s="21"/>
      <c r="M142" s="21"/>
      <c r="N142" s="21"/>
      <c r="O142" s="21"/>
      <c r="P142" s="21"/>
      <c r="Q142" s="21"/>
      <c r="R142" s="21"/>
      <c r="S142" s="21"/>
      <c r="T142" s="21"/>
      <c r="U142" s="21"/>
      <c r="V142" s="21"/>
      <c r="W142" s="3"/>
      <c r="X142" s="3"/>
      <c r="Y142" s="3"/>
      <c r="Z142" s="25"/>
      <c r="AA142" s="28"/>
      <c r="AB142" s="28"/>
      <c r="AC142" s="28"/>
      <c r="AD142" s="28"/>
      <c r="AE142" s="28"/>
      <c r="AF142" s="28"/>
      <c r="AG142" s="28"/>
      <c r="AH142" s="29"/>
      <c r="AJ142" s="29"/>
    </row>
    <row r="143" spans="2:36" x14ac:dyDescent="0.2">
      <c r="B143" s="3"/>
      <c r="C143" s="21"/>
      <c r="D143" s="21"/>
      <c r="E143" s="21"/>
      <c r="F143" s="21"/>
      <c r="G143" s="21"/>
      <c r="H143" s="21"/>
      <c r="I143" s="21"/>
      <c r="J143" s="21"/>
      <c r="K143" s="21"/>
      <c r="L143" s="21"/>
      <c r="M143" s="21"/>
      <c r="N143" s="21"/>
      <c r="O143" s="21"/>
      <c r="P143" s="21"/>
      <c r="Q143" s="21"/>
      <c r="R143" s="21"/>
      <c r="S143" s="21"/>
      <c r="T143" s="21"/>
      <c r="U143" s="21"/>
      <c r="V143" s="21"/>
      <c r="W143" s="3"/>
      <c r="X143" s="3"/>
      <c r="Y143" s="3"/>
      <c r="Z143" s="25"/>
      <c r="AA143" s="28"/>
      <c r="AB143" s="28"/>
      <c r="AC143" s="28"/>
      <c r="AD143" s="28"/>
      <c r="AE143" s="28"/>
      <c r="AF143" s="28"/>
      <c r="AG143" s="28"/>
      <c r="AH143" s="29"/>
      <c r="AJ143" s="29"/>
    </row>
    <row r="144" spans="2:36" x14ac:dyDescent="0.2">
      <c r="B144" s="3"/>
      <c r="C144" s="21"/>
      <c r="D144" s="21"/>
      <c r="E144" s="21"/>
      <c r="F144" s="21"/>
      <c r="G144" s="21"/>
      <c r="H144" s="21"/>
      <c r="I144" s="21"/>
      <c r="J144" s="21"/>
      <c r="K144" s="21"/>
      <c r="L144" s="21"/>
      <c r="M144" s="21"/>
      <c r="N144" s="21"/>
      <c r="O144" s="21"/>
      <c r="P144" s="21"/>
      <c r="Q144" s="21"/>
      <c r="R144" s="21"/>
      <c r="S144" s="21"/>
      <c r="T144" s="21"/>
      <c r="U144" s="21"/>
      <c r="V144" s="21"/>
      <c r="W144" s="3"/>
      <c r="X144" s="3"/>
      <c r="Y144" s="3"/>
      <c r="Z144" s="25"/>
      <c r="AA144" s="28"/>
      <c r="AB144" s="28"/>
      <c r="AC144" s="28"/>
      <c r="AD144" s="28"/>
      <c r="AE144" s="28"/>
      <c r="AF144" s="28"/>
      <c r="AG144" s="28"/>
      <c r="AH144" s="29"/>
      <c r="AJ144" s="29"/>
    </row>
    <row r="145" spans="1:62" x14ac:dyDescent="0.2">
      <c r="B145" s="3"/>
      <c r="C145" s="21"/>
      <c r="D145" s="21"/>
      <c r="E145" s="21"/>
      <c r="F145" s="21"/>
      <c r="G145" s="21"/>
      <c r="H145" s="21"/>
      <c r="I145" s="21"/>
      <c r="J145" s="21"/>
      <c r="K145" s="21"/>
      <c r="L145" s="21"/>
      <c r="M145" s="21"/>
      <c r="N145" s="21"/>
      <c r="O145" s="21"/>
      <c r="P145" s="21"/>
      <c r="Q145" s="21"/>
      <c r="R145" s="21"/>
      <c r="S145" s="21"/>
      <c r="T145" s="21"/>
      <c r="U145" s="21"/>
      <c r="V145" s="21"/>
      <c r="W145" s="3"/>
      <c r="X145" s="3"/>
      <c r="Y145" s="3"/>
      <c r="Z145" s="25"/>
      <c r="AA145" s="28"/>
      <c r="AB145" s="28"/>
      <c r="AC145" s="28"/>
      <c r="AD145" s="28"/>
      <c r="AE145" s="28"/>
      <c r="AF145" s="28"/>
      <c r="AG145" s="28"/>
      <c r="AH145" s="29"/>
      <c r="AJ145" s="29"/>
    </row>
    <row r="146" spans="1:62" x14ac:dyDescent="0.2">
      <c r="B146" s="3"/>
      <c r="C146" s="21"/>
      <c r="D146" s="21"/>
      <c r="E146" s="21"/>
      <c r="F146" s="21"/>
      <c r="G146" s="21"/>
      <c r="H146" s="21"/>
      <c r="I146" s="21"/>
      <c r="J146" s="21"/>
      <c r="K146" s="21"/>
      <c r="L146" s="21"/>
      <c r="M146" s="21"/>
      <c r="N146" s="21"/>
      <c r="O146" s="21"/>
      <c r="P146" s="21"/>
      <c r="Q146" s="21"/>
      <c r="R146" s="21"/>
      <c r="S146" s="21"/>
      <c r="T146" s="21"/>
      <c r="U146" s="21"/>
      <c r="V146" s="21"/>
      <c r="W146" s="3"/>
      <c r="X146" s="3"/>
      <c r="Y146" s="3"/>
      <c r="Z146" s="25"/>
      <c r="AA146" s="28"/>
      <c r="AB146" s="28"/>
      <c r="AC146" s="28"/>
      <c r="AD146" s="28"/>
      <c r="AE146" s="28"/>
      <c r="AF146" s="28"/>
      <c r="AG146" s="28"/>
      <c r="AH146" s="29"/>
      <c r="AJ146" s="29"/>
    </row>
    <row r="147" spans="1:62" x14ac:dyDescent="0.2">
      <c r="B147" s="3"/>
      <c r="C147" s="21"/>
      <c r="D147" s="21"/>
      <c r="E147" s="21"/>
      <c r="F147" s="21"/>
      <c r="G147" s="21"/>
      <c r="H147" s="21"/>
      <c r="I147" s="21"/>
      <c r="J147" s="21"/>
      <c r="K147" s="21"/>
      <c r="L147" s="21"/>
      <c r="M147" s="21"/>
      <c r="N147" s="21"/>
      <c r="O147" s="21"/>
      <c r="P147" s="21"/>
      <c r="Q147" s="21"/>
      <c r="R147" s="21"/>
      <c r="S147" s="21"/>
      <c r="T147" s="21"/>
      <c r="U147" s="21"/>
      <c r="V147" s="21"/>
      <c r="W147" s="3"/>
      <c r="X147" s="3"/>
      <c r="Y147" s="3"/>
      <c r="Z147" s="25"/>
      <c r="AA147" s="28"/>
      <c r="AB147" s="28"/>
      <c r="AC147" s="28"/>
      <c r="AD147" s="28"/>
      <c r="AE147" s="28"/>
      <c r="AF147" s="28"/>
      <c r="AG147" s="28"/>
      <c r="AH147" s="29"/>
      <c r="AJ147" s="29"/>
    </row>
    <row r="148" spans="1:62" x14ac:dyDescent="0.2">
      <c r="B148" s="3"/>
      <c r="C148" s="21"/>
      <c r="D148" s="21"/>
      <c r="E148" s="21"/>
      <c r="F148" s="21"/>
      <c r="G148" s="21"/>
      <c r="H148" s="21"/>
      <c r="I148" s="21"/>
      <c r="J148" s="21"/>
      <c r="K148" s="21"/>
      <c r="L148" s="21"/>
      <c r="M148" s="21"/>
      <c r="N148" s="21"/>
      <c r="O148" s="21"/>
      <c r="P148" s="21"/>
      <c r="Q148" s="21"/>
      <c r="R148" s="21"/>
      <c r="S148" s="21"/>
      <c r="T148" s="21"/>
      <c r="U148" s="21"/>
      <c r="V148" s="21"/>
      <c r="W148" s="3"/>
      <c r="X148" s="3"/>
      <c r="Y148" s="3"/>
      <c r="Z148" s="25"/>
      <c r="AA148" s="28"/>
      <c r="AB148" s="28"/>
      <c r="AC148" s="28"/>
      <c r="AD148" s="28"/>
      <c r="AE148" s="28"/>
      <c r="AF148" s="28"/>
      <c r="AG148" s="28"/>
      <c r="AH148" s="29"/>
      <c r="AJ148" s="29"/>
    </row>
    <row r="149" spans="1:62" x14ac:dyDescent="0.2">
      <c r="B149" s="3"/>
      <c r="C149" s="21"/>
      <c r="D149" s="21"/>
      <c r="E149" s="21"/>
      <c r="F149" s="21"/>
      <c r="G149" s="21"/>
      <c r="H149" s="21"/>
      <c r="I149" s="21"/>
      <c r="J149" s="21"/>
      <c r="K149" s="21"/>
      <c r="L149" s="21"/>
      <c r="M149" s="21"/>
      <c r="N149" s="21"/>
      <c r="O149" s="21"/>
      <c r="P149" s="21"/>
      <c r="Q149" s="21"/>
      <c r="R149" s="21"/>
      <c r="S149" s="21"/>
      <c r="T149" s="21"/>
      <c r="U149" s="21"/>
      <c r="V149" s="21"/>
      <c r="W149" s="3"/>
      <c r="X149" s="3"/>
      <c r="Y149" s="3"/>
      <c r="Z149" s="25"/>
      <c r="AA149" s="28"/>
      <c r="AB149" s="28"/>
      <c r="AC149" s="28"/>
      <c r="AD149" s="28"/>
      <c r="AE149" s="28"/>
      <c r="AF149" s="28"/>
      <c r="AG149" s="28"/>
      <c r="AH149" s="29"/>
      <c r="AJ149" s="29"/>
    </row>
    <row r="150" spans="1:62" x14ac:dyDescent="0.2">
      <c r="B150" s="3"/>
      <c r="C150" s="21"/>
      <c r="D150" s="21"/>
      <c r="E150" s="21"/>
      <c r="F150" s="21"/>
      <c r="G150" s="21"/>
      <c r="H150" s="21"/>
      <c r="I150" s="21"/>
      <c r="J150" s="21"/>
      <c r="K150" s="21"/>
      <c r="L150" s="21"/>
      <c r="M150" s="21"/>
      <c r="N150" s="21"/>
      <c r="O150" s="21"/>
      <c r="P150" s="21"/>
      <c r="Q150" s="21"/>
      <c r="R150" s="21"/>
      <c r="S150" s="21"/>
      <c r="T150" s="21"/>
      <c r="U150" s="21"/>
      <c r="V150" s="21"/>
      <c r="W150" s="3"/>
      <c r="X150" s="3"/>
      <c r="Y150" s="3"/>
      <c r="Z150" s="25"/>
      <c r="AA150" s="28"/>
      <c r="AB150" s="28"/>
      <c r="AC150" s="28"/>
      <c r="AD150" s="28"/>
      <c r="AE150" s="28"/>
      <c r="AF150" s="28"/>
      <c r="AG150" s="28"/>
      <c r="AH150" s="29"/>
      <c r="AJ150" s="29"/>
    </row>
    <row r="151" spans="1:62" x14ac:dyDescent="0.2">
      <c r="B151" s="3"/>
      <c r="C151" s="21"/>
      <c r="D151" s="21"/>
      <c r="E151" s="21"/>
      <c r="F151" s="21"/>
      <c r="G151" s="21"/>
      <c r="H151" s="21"/>
      <c r="I151" s="21"/>
      <c r="J151" s="21"/>
      <c r="K151" s="21"/>
      <c r="L151" s="21"/>
      <c r="M151" s="21"/>
      <c r="N151" s="21"/>
      <c r="O151" s="21"/>
      <c r="P151" s="21"/>
      <c r="Q151" s="21"/>
      <c r="R151" s="21"/>
      <c r="S151" s="21"/>
      <c r="T151" s="21"/>
      <c r="U151" s="21"/>
      <c r="V151" s="21"/>
      <c r="W151" s="3"/>
      <c r="X151" s="3"/>
      <c r="Y151" s="3"/>
      <c r="Z151" s="25"/>
      <c r="AA151" s="28"/>
      <c r="AB151" s="28"/>
      <c r="AC151" s="28"/>
      <c r="AD151" s="28"/>
      <c r="AE151" s="28"/>
      <c r="AF151" s="28"/>
      <c r="AG151" s="28"/>
      <c r="AH151" s="29"/>
      <c r="AJ151" s="29"/>
    </row>
    <row r="152" spans="1:62" x14ac:dyDescent="0.2">
      <c r="B152" s="3"/>
      <c r="C152" s="21"/>
      <c r="D152" s="21"/>
      <c r="E152" s="21"/>
      <c r="F152" s="21"/>
      <c r="G152" s="21"/>
      <c r="H152" s="21"/>
      <c r="I152" s="21"/>
      <c r="J152" s="21"/>
      <c r="K152" s="21"/>
      <c r="L152" s="21"/>
      <c r="M152" s="21"/>
      <c r="N152" s="21"/>
      <c r="O152" s="21"/>
      <c r="P152" s="21"/>
      <c r="Q152" s="21"/>
      <c r="R152" s="21"/>
      <c r="S152" s="21"/>
      <c r="T152" s="21"/>
      <c r="U152" s="21"/>
      <c r="V152" s="21"/>
      <c r="W152" s="3"/>
      <c r="X152" s="3"/>
      <c r="Y152" s="3"/>
      <c r="Z152" s="25"/>
      <c r="AA152" s="28"/>
      <c r="AB152" s="28"/>
      <c r="AC152" s="28"/>
      <c r="AD152" s="28"/>
      <c r="AE152" s="28"/>
      <c r="AF152" s="28"/>
      <c r="AG152" s="28"/>
      <c r="AH152" s="29"/>
      <c r="AJ152" s="29"/>
    </row>
    <row r="153" spans="1:62" x14ac:dyDescent="0.2">
      <c r="B153" s="3"/>
      <c r="C153" s="21"/>
      <c r="D153" s="21"/>
      <c r="E153" s="21"/>
      <c r="F153" s="21"/>
      <c r="G153" s="21"/>
      <c r="H153" s="21"/>
      <c r="I153" s="21"/>
      <c r="J153" s="21"/>
      <c r="K153" s="21"/>
      <c r="L153" s="21"/>
      <c r="M153" s="21"/>
      <c r="N153" s="21"/>
      <c r="O153" s="21"/>
      <c r="P153" s="21"/>
      <c r="Q153" s="21"/>
      <c r="R153" s="21"/>
      <c r="S153" s="21"/>
      <c r="T153" s="21"/>
      <c r="U153" s="21"/>
      <c r="V153" s="21"/>
      <c r="W153" s="3"/>
      <c r="X153" s="3"/>
      <c r="Y153" s="3"/>
      <c r="Z153" s="25"/>
      <c r="AA153" s="28"/>
      <c r="AB153" s="28"/>
      <c r="AC153" s="28"/>
      <c r="AD153" s="28"/>
      <c r="AE153" s="28"/>
      <c r="AF153" s="28"/>
      <c r="AG153" s="28"/>
      <c r="AH153" s="29"/>
      <c r="AJ153" s="29"/>
    </row>
    <row r="154" spans="1:62" x14ac:dyDescent="0.2">
      <c r="B154" s="3"/>
      <c r="C154" s="21"/>
      <c r="D154" s="21"/>
      <c r="E154" s="21"/>
      <c r="F154" s="21"/>
      <c r="G154" s="21"/>
      <c r="H154" s="21"/>
      <c r="I154" s="21"/>
      <c r="J154" s="21"/>
      <c r="K154" s="21"/>
      <c r="L154" s="21"/>
      <c r="M154" s="21"/>
      <c r="N154" s="21"/>
      <c r="O154" s="21"/>
      <c r="P154" s="21"/>
      <c r="Q154" s="21"/>
      <c r="R154" s="21"/>
      <c r="S154" s="21"/>
      <c r="T154" s="21"/>
      <c r="U154" s="21"/>
      <c r="V154" s="21"/>
      <c r="W154" s="3"/>
      <c r="X154" s="3"/>
      <c r="Y154" s="3"/>
      <c r="Z154" s="25"/>
      <c r="AA154" s="28"/>
      <c r="AB154" s="28"/>
      <c r="AC154" s="28"/>
      <c r="AD154" s="28"/>
      <c r="AE154" s="28"/>
      <c r="AF154" s="28"/>
      <c r="AG154" s="28"/>
      <c r="AH154" s="29"/>
      <c r="AJ154" s="29"/>
    </row>
    <row r="155" spans="1:62" x14ac:dyDescent="0.2">
      <c r="B155" s="3"/>
      <c r="C155" s="21"/>
      <c r="D155" s="21"/>
      <c r="E155" s="21"/>
      <c r="F155" s="21"/>
      <c r="G155" s="21"/>
      <c r="H155" s="21"/>
      <c r="I155" s="21"/>
      <c r="J155" s="21"/>
      <c r="K155" s="21"/>
      <c r="L155" s="21"/>
      <c r="M155" s="21"/>
      <c r="N155" s="21"/>
      <c r="O155" s="21"/>
      <c r="P155" s="21"/>
      <c r="Q155" s="21"/>
      <c r="R155" s="21"/>
      <c r="S155" s="21"/>
      <c r="T155" s="21"/>
      <c r="U155" s="21"/>
      <c r="V155" s="21"/>
      <c r="W155" s="3"/>
      <c r="X155" s="3"/>
      <c r="Y155" s="3"/>
      <c r="Z155" s="25"/>
      <c r="AA155" s="28"/>
      <c r="AB155" s="28"/>
      <c r="AC155" s="28"/>
      <c r="AD155" s="28"/>
      <c r="AE155" s="28"/>
      <c r="AF155" s="28"/>
      <c r="AG155" s="28"/>
      <c r="AH155" s="29"/>
      <c r="AJ155" s="29"/>
    </row>
    <row r="156" spans="1:62" s="113" customFormat="1" x14ac:dyDescent="0.2">
      <c r="A156" s="55"/>
      <c r="B156" s="55"/>
      <c r="C156" s="211"/>
      <c r="D156" s="211"/>
      <c r="E156" s="211"/>
      <c r="F156" s="211"/>
      <c r="G156" s="211"/>
      <c r="H156" s="211"/>
      <c r="I156" s="211"/>
      <c r="J156" s="211"/>
      <c r="K156" s="211"/>
      <c r="L156" s="211"/>
      <c r="M156" s="211"/>
      <c r="N156" s="211"/>
      <c r="O156" s="211"/>
      <c r="P156" s="211"/>
      <c r="Q156" s="211"/>
      <c r="R156" s="211"/>
      <c r="S156" s="211"/>
      <c r="T156" s="211"/>
      <c r="U156" s="211"/>
      <c r="V156" s="211"/>
      <c r="W156" s="55"/>
      <c r="X156" s="55"/>
      <c r="Y156" s="55"/>
      <c r="Z156" s="35"/>
      <c r="AA156" s="33"/>
      <c r="AB156" s="33"/>
      <c r="AC156" s="33"/>
      <c r="AD156" s="33"/>
      <c r="AE156" s="33"/>
      <c r="AF156" s="33"/>
      <c r="AG156" s="33"/>
      <c r="AH156" s="34"/>
      <c r="AI156" s="55"/>
      <c r="AJ156" s="34"/>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row>
    <row r="157" spans="1:62" s="55" customFormat="1" ht="13.2" x14ac:dyDescent="0.25">
      <c r="B157" s="206" t="s">
        <v>71</v>
      </c>
      <c r="Z157" s="37"/>
      <c r="AH157" s="207"/>
      <c r="AJ157" s="207"/>
    </row>
    <row r="158" spans="1:62" s="55" customFormat="1" ht="13.2" x14ac:dyDescent="0.25">
      <c r="B158" s="370" t="s">
        <v>286</v>
      </c>
      <c r="Z158" s="37"/>
      <c r="AH158" s="207"/>
      <c r="AJ158" s="207"/>
    </row>
    <row r="159" spans="1:62" s="55" customFormat="1" ht="13.2" x14ac:dyDescent="0.25">
      <c r="B159" s="370" t="s">
        <v>190</v>
      </c>
      <c r="Z159" s="37"/>
      <c r="AH159" s="207"/>
      <c r="AJ159" s="207"/>
    </row>
    <row r="160" spans="1:62" s="55" customFormat="1" ht="13.2" x14ac:dyDescent="0.25">
      <c r="B160" s="370" t="s">
        <v>185</v>
      </c>
      <c r="Z160" s="37"/>
      <c r="AH160" s="207"/>
      <c r="AJ160" s="207"/>
    </row>
    <row r="161" spans="2:36" s="55" customFormat="1" ht="13.2" x14ac:dyDescent="0.25">
      <c r="B161" s="370" t="s">
        <v>186</v>
      </c>
      <c r="Z161" s="37"/>
      <c r="AH161" s="207"/>
      <c r="AJ161" s="207"/>
    </row>
    <row r="162" spans="2:36" s="55" customFormat="1" ht="13.2" x14ac:dyDescent="0.25">
      <c r="B162" s="370" t="s">
        <v>188</v>
      </c>
      <c r="Z162" s="37"/>
      <c r="AH162" s="207"/>
      <c r="AJ162" s="207"/>
    </row>
    <row r="163" spans="2:36" s="55" customFormat="1" x14ac:dyDescent="0.2">
      <c r="Z163" s="37"/>
      <c r="AH163" s="207"/>
      <c r="AJ163" s="207"/>
    </row>
    <row r="164" spans="2:36" s="3" customFormat="1" x14ac:dyDescent="0.2">
      <c r="B164" s="55"/>
      <c r="Z164" s="23"/>
      <c r="AH164" s="24"/>
      <c r="AJ164" s="24"/>
    </row>
    <row r="165" spans="2:36" s="3" customFormat="1" ht="13.2" x14ac:dyDescent="0.25">
      <c r="B165" s="206" t="s">
        <v>106</v>
      </c>
      <c r="Z165" s="23"/>
      <c r="AH165" s="24"/>
      <c r="AJ165" s="24"/>
    </row>
    <row r="166" spans="2:36" s="3" customFormat="1" x14ac:dyDescent="0.2">
      <c r="B166" s="55" t="s">
        <v>134</v>
      </c>
      <c r="Z166" s="23"/>
      <c r="AH166" s="24"/>
      <c r="AJ166" s="24"/>
    </row>
    <row r="167" spans="2:36" s="3" customFormat="1" x14ac:dyDescent="0.2">
      <c r="B167" s="55" t="s">
        <v>107</v>
      </c>
      <c r="Z167" s="23"/>
      <c r="AH167" s="24"/>
      <c r="AJ167" s="24"/>
    </row>
    <row r="168" spans="2:36" s="3" customFormat="1" x14ac:dyDescent="0.2">
      <c r="Z168" s="23"/>
      <c r="AH168" s="24"/>
      <c r="AJ168" s="24"/>
    </row>
    <row r="169" spans="2:36" s="3" customFormat="1" x14ac:dyDescent="0.2">
      <c r="Z169" s="23"/>
      <c r="AH169" s="24"/>
      <c r="AJ169" s="24"/>
    </row>
    <row r="170" spans="2:36" s="3" customFormat="1" x14ac:dyDescent="0.2">
      <c r="Z170" s="23"/>
      <c r="AH170" s="24"/>
      <c r="AJ170" s="24"/>
    </row>
    <row r="171" spans="2:36" s="3" customFormat="1" x14ac:dyDescent="0.2">
      <c r="Z171" s="23"/>
      <c r="AH171" s="24"/>
      <c r="AJ171" s="24"/>
    </row>
    <row r="172" spans="2:36" s="3" customFormat="1" x14ac:dyDescent="0.2">
      <c r="Z172" s="23"/>
      <c r="AH172" s="24"/>
      <c r="AJ172" s="24"/>
    </row>
    <row r="173" spans="2:36" s="3" customFormat="1" x14ac:dyDescent="0.2">
      <c r="Z173" s="23"/>
      <c r="AH173" s="24"/>
      <c r="AJ173" s="24"/>
    </row>
    <row r="174" spans="2:36" s="3" customFormat="1" x14ac:dyDescent="0.2">
      <c r="Z174" s="23"/>
      <c r="AH174" s="24"/>
      <c r="AJ174" s="24"/>
    </row>
    <row r="175" spans="2:36" s="3" customFormat="1" x14ac:dyDescent="0.2">
      <c r="Z175" s="23"/>
      <c r="AH175" s="24"/>
      <c r="AJ175" s="24"/>
    </row>
    <row r="176" spans="2:36" s="3" customFormat="1" x14ac:dyDescent="0.2">
      <c r="Z176" s="23"/>
      <c r="AH176" s="24"/>
      <c r="AJ176" s="24"/>
    </row>
    <row r="177" spans="26:36" s="3" customFormat="1" x14ac:dyDescent="0.2">
      <c r="Z177" s="23"/>
      <c r="AH177" s="24"/>
      <c r="AJ177" s="24"/>
    </row>
    <row r="178" spans="26:36" s="3" customFormat="1" x14ac:dyDescent="0.2">
      <c r="Z178" s="23"/>
      <c r="AH178" s="24"/>
      <c r="AJ178" s="24"/>
    </row>
    <row r="179" spans="26:36" s="3" customFormat="1" x14ac:dyDescent="0.2">
      <c r="Z179" s="23"/>
      <c r="AH179" s="24"/>
      <c r="AJ179" s="24"/>
    </row>
    <row r="180" spans="26:36" s="3" customFormat="1" x14ac:dyDescent="0.2">
      <c r="Z180" s="23"/>
      <c r="AH180" s="24"/>
      <c r="AJ180" s="24"/>
    </row>
    <row r="181" spans="26:36" s="3" customFormat="1" x14ac:dyDescent="0.2">
      <c r="Z181" s="23"/>
      <c r="AH181" s="24"/>
      <c r="AJ181" s="24"/>
    </row>
    <row r="182" spans="26:36" s="3" customFormat="1" x14ac:dyDescent="0.2">
      <c r="Z182" s="23"/>
      <c r="AH182" s="24"/>
      <c r="AJ182" s="24"/>
    </row>
    <row r="183" spans="26:36" s="3" customFormat="1" x14ac:dyDescent="0.2">
      <c r="Z183" s="23"/>
      <c r="AH183" s="24"/>
      <c r="AJ183" s="24"/>
    </row>
    <row r="184" spans="26:36" s="3" customFormat="1" x14ac:dyDescent="0.2">
      <c r="Z184" s="23"/>
      <c r="AH184" s="24"/>
      <c r="AJ184" s="24"/>
    </row>
    <row r="185" spans="26:36" s="3" customFormat="1" x14ac:dyDescent="0.2">
      <c r="Z185" s="23"/>
      <c r="AH185" s="24"/>
      <c r="AJ185" s="24"/>
    </row>
    <row r="186" spans="26:36" s="3" customFormat="1" x14ac:dyDescent="0.2">
      <c r="Z186" s="23"/>
      <c r="AH186" s="24"/>
      <c r="AJ186" s="24"/>
    </row>
    <row r="187" spans="26:36" s="3" customFormat="1" x14ac:dyDescent="0.2">
      <c r="Z187" s="23"/>
      <c r="AH187" s="24"/>
      <c r="AJ187" s="24"/>
    </row>
    <row r="188" spans="26:36" s="3" customFormat="1" x14ac:dyDescent="0.2">
      <c r="Z188" s="23"/>
      <c r="AH188" s="24"/>
      <c r="AJ188" s="24"/>
    </row>
    <row r="189" spans="26:36" s="3" customFormat="1" x14ac:dyDescent="0.2">
      <c r="Z189" s="23"/>
      <c r="AH189" s="24"/>
      <c r="AJ189" s="24"/>
    </row>
    <row r="190" spans="26:36" s="3" customFormat="1" x14ac:dyDescent="0.2">
      <c r="Z190" s="23"/>
      <c r="AH190" s="24"/>
      <c r="AJ190" s="24"/>
    </row>
    <row r="191" spans="26:36" s="3" customFormat="1" x14ac:dyDescent="0.2">
      <c r="Z191" s="23"/>
      <c r="AH191" s="24"/>
      <c r="AJ191" s="24"/>
    </row>
    <row r="192" spans="26:36" s="3" customFormat="1" x14ac:dyDescent="0.2">
      <c r="Z192" s="23"/>
      <c r="AH192" s="24"/>
      <c r="AJ192" s="24"/>
    </row>
    <row r="193" spans="26:36" s="3" customFormat="1" x14ac:dyDescent="0.2">
      <c r="Z193" s="23"/>
      <c r="AH193" s="24"/>
      <c r="AJ193" s="24"/>
    </row>
    <row r="194" spans="26:36" s="3" customFormat="1" x14ac:dyDescent="0.2">
      <c r="Z194" s="23"/>
      <c r="AH194" s="24"/>
      <c r="AJ194" s="24"/>
    </row>
    <row r="195" spans="26:36" s="3" customFormat="1" x14ac:dyDescent="0.2">
      <c r="Z195" s="23"/>
      <c r="AH195" s="24"/>
      <c r="AJ195" s="24"/>
    </row>
    <row r="196" spans="26:36" s="3" customFormat="1" x14ac:dyDescent="0.2">
      <c r="Z196" s="23"/>
      <c r="AH196" s="24"/>
      <c r="AJ196" s="24"/>
    </row>
    <row r="197" spans="26:36" s="3" customFormat="1" x14ac:dyDescent="0.2">
      <c r="Z197" s="23"/>
      <c r="AH197" s="24"/>
      <c r="AJ197" s="24"/>
    </row>
    <row r="198" spans="26:36" s="3" customFormat="1" x14ac:dyDescent="0.2">
      <c r="Z198" s="23"/>
      <c r="AH198" s="24"/>
      <c r="AJ198" s="24"/>
    </row>
    <row r="199" spans="26:36" s="3" customFormat="1" x14ac:dyDescent="0.2">
      <c r="Z199" s="23"/>
      <c r="AH199" s="24"/>
      <c r="AJ199" s="24"/>
    </row>
    <row r="200" spans="26:36" s="3" customFormat="1" x14ac:dyDescent="0.2">
      <c r="Z200" s="23"/>
      <c r="AH200" s="24"/>
      <c r="AJ200" s="24"/>
    </row>
    <row r="201" spans="26:36" s="3" customFormat="1" x14ac:dyDescent="0.2">
      <c r="Z201" s="23"/>
      <c r="AH201" s="24"/>
      <c r="AJ201" s="24"/>
    </row>
    <row r="202" spans="26:36" s="3" customFormat="1" x14ac:dyDescent="0.2">
      <c r="Z202" s="23"/>
      <c r="AH202" s="24"/>
      <c r="AJ202" s="24"/>
    </row>
    <row r="203" spans="26:36" s="3" customFormat="1" x14ac:dyDescent="0.2">
      <c r="Z203" s="23"/>
      <c r="AH203" s="24"/>
      <c r="AJ203" s="24"/>
    </row>
    <row r="204" spans="26:36" s="3" customFormat="1" x14ac:dyDescent="0.2">
      <c r="Z204" s="23"/>
      <c r="AH204" s="24"/>
      <c r="AJ204" s="24"/>
    </row>
    <row r="205" spans="26:36" s="3" customFormat="1" x14ac:dyDescent="0.2">
      <c r="Z205" s="23"/>
      <c r="AH205" s="24"/>
      <c r="AJ205" s="24"/>
    </row>
    <row r="206" spans="26:36" s="3" customFormat="1" x14ac:dyDescent="0.2">
      <c r="Z206" s="23"/>
      <c r="AH206" s="24"/>
      <c r="AJ206" s="24"/>
    </row>
    <row r="207" spans="26:36" s="3" customFormat="1" x14ac:dyDescent="0.2">
      <c r="Z207" s="23"/>
      <c r="AH207" s="24"/>
      <c r="AJ207" s="24"/>
    </row>
    <row r="208" spans="26:36" s="3" customFormat="1" x14ac:dyDescent="0.2">
      <c r="Z208" s="23"/>
      <c r="AH208" s="24"/>
      <c r="AJ208" s="24"/>
    </row>
    <row r="209" spans="26:36" s="3" customFormat="1" x14ac:dyDescent="0.2">
      <c r="Z209" s="23"/>
      <c r="AH209" s="24"/>
      <c r="AJ209" s="24"/>
    </row>
    <row r="210" spans="26:36" s="3" customFormat="1" x14ac:dyDescent="0.2">
      <c r="Z210" s="23"/>
      <c r="AH210" s="24"/>
      <c r="AJ210" s="24"/>
    </row>
    <row r="211" spans="26:36" s="3" customFormat="1" x14ac:dyDescent="0.2">
      <c r="Z211" s="23"/>
      <c r="AH211" s="24"/>
      <c r="AJ211" s="24"/>
    </row>
    <row r="212" spans="26:36" s="3" customFormat="1" x14ac:dyDescent="0.2">
      <c r="Z212" s="23"/>
      <c r="AH212" s="24"/>
      <c r="AJ212" s="24"/>
    </row>
    <row r="213" spans="26:36" s="3" customFormat="1" x14ac:dyDescent="0.2">
      <c r="Z213" s="23"/>
      <c r="AH213" s="24"/>
      <c r="AJ213" s="24"/>
    </row>
    <row r="214" spans="26:36" s="3" customFormat="1" x14ac:dyDescent="0.2">
      <c r="Z214" s="23"/>
      <c r="AH214" s="24"/>
      <c r="AJ214" s="24"/>
    </row>
    <row r="215" spans="26:36" s="3" customFormat="1" x14ac:dyDescent="0.2">
      <c r="Z215" s="23"/>
      <c r="AH215" s="24"/>
      <c r="AJ215" s="24"/>
    </row>
    <row r="216" spans="26:36" s="3" customFormat="1" x14ac:dyDescent="0.2">
      <c r="Z216" s="23"/>
      <c r="AH216" s="24"/>
      <c r="AJ216" s="24"/>
    </row>
    <row r="217" spans="26:36" s="3" customFormat="1" x14ac:dyDescent="0.2">
      <c r="Z217" s="23"/>
      <c r="AH217" s="24"/>
      <c r="AJ217" s="24"/>
    </row>
    <row r="218" spans="26:36" s="3" customFormat="1" x14ac:dyDescent="0.2">
      <c r="Z218" s="23"/>
      <c r="AH218" s="24"/>
      <c r="AJ218" s="24"/>
    </row>
    <row r="219" spans="26:36" s="3" customFormat="1" x14ac:dyDescent="0.2">
      <c r="Z219" s="23"/>
      <c r="AH219" s="24"/>
      <c r="AJ219" s="24"/>
    </row>
    <row r="220" spans="26:36" s="3" customFormat="1" x14ac:dyDescent="0.2">
      <c r="Z220" s="23"/>
      <c r="AH220" s="24"/>
      <c r="AJ220" s="24"/>
    </row>
    <row r="221" spans="26:36" s="3" customFormat="1" x14ac:dyDescent="0.2">
      <c r="Z221" s="23"/>
      <c r="AH221" s="24"/>
      <c r="AJ221" s="24"/>
    </row>
    <row r="222" spans="26:36" s="3" customFormat="1" x14ac:dyDescent="0.2">
      <c r="Z222" s="23"/>
      <c r="AH222" s="24"/>
      <c r="AJ222" s="24"/>
    </row>
    <row r="223" spans="26:36" s="3" customFormat="1" x14ac:dyDescent="0.2">
      <c r="Z223" s="23"/>
      <c r="AH223" s="24"/>
      <c r="AJ223" s="24"/>
    </row>
    <row r="224" spans="26:36" s="3" customFormat="1" x14ac:dyDescent="0.2">
      <c r="Z224" s="23"/>
      <c r="AH224" s="24"/>
      <c r="AJ224" s="24"/>
    </row>
    <row r="225" spans="26:36" s="3" customFormat="1" x14ac:dyDescent="0.2">
      <c r="Z225" s="23"/>
      <c r="AH225" s="24"/>
      <c r="AJ225" s="24"/>
    </row>
    <row r="226" spans="26:36" s="3" customFormat="1" x14ac:dyDescent="0.2">
      <c r="Z226" s="23"/>
      <c r="AH226" s="24"/>
      <c r="AJ226" s="24"/>
    </row>
    <row r="227" spans="26:36" s="3" customFormat="1" x14ac:dyDescent="0.2">
      <c r="Z227" s="23"/>
      <c r="AH227" s="24"/>
      <c r="AJ227" s="24"/>
    </row>
    <row r="228" spans="26:36" s="3" customFormat="1" x14ac:dyDescent="0.2">
      <c r="Z228" s="23"/>
      <c r="AH228" s="24"/>
      <c r="AJ228" s="24"/>
    </row>
    <row r="229" spans="26:36" s="3" customFormat="1" x14ac:dyDescent="0.2">
      <c r="Z229" s="23"/>
      <c r="AH229" s="24"/>
      <c r="AJ229" s="24"/>
    </row>
    <row r="230" spans="26:36" s="3" customFormat="1" x14ac:dyDescent="0.2">
      <c r="Z230" s="23"/>
      <c r="AH230" s="24"/>
      <c r="AJ230" s="24"/>
    </row>
    <row r="231" spans="26:36" s="3" customFormat="1" x14ac:dyDescent="0.2">
      <c r="Z231" s="23"/>
      <c r="AH231" s="24"/>
      <c r="AJ231" s="24"/>
    </row>
    <row r="232" spans="26:36" s="3" customFormat="1" x14ac:dyDescent="0.2">
      <c r="Z232" s="23"/>
      <c r="AH232" s="24"/>
      <c r="AJ232" s="24"/>
    </row>
    <row r="233" spans="26:36" s="3" customFormat="1" x14ac:dyDescent="0.2">
      <c r="Z233" s="23"/>
      <c r="AH233" s="24"/>
      <c r="AJ233" s="24"/>
    </row>
    <row r="234" spans="26:36" s="3" customFormat="1" x14ac:dyDescent="0.2">
      <c r="Z234" s="23"/>
      <c r="AH234" s="24"/>
      <c r="AJ234" s="24"/>
    </row>
    <row r="235" spans="26:36" s="3" customFormat="1" x14ac:dyDescent="0.2">
      <c r="Z235" s="23"/>
      <c r="AH235" s="24"/>
      <c r="AJ235" s="24"/>
    </row>
    <row r="236" spans="26:36" s="3" customFormat="1" x14ac:dyDescent="0.2">
      <c r="Z236" s="23"/>
      <c r="AH236" s="24"/>
      <c r="AJ236" s="24"/>
    </row>
    <row r="237" spans="26:36" s="3" customFormat="1" x14ac:dyDescent="0.2">
      <c r="Z237" s="23"/>
      <c r="AH237" s="24"/>
      <c r="AJ237" s="24"/>
    </row>
    <row r="238" spans="26:36" s="3" customFormat="1" x14ac:dyDescent="0.2">
      <c r="Z238" s="23"/>
      <c r="AH238" s="24"/>
      <c r="AJ238" s="24"/>
    </row>
    <row r="239" spans="26:36" s="3" customFormat="1" x14ac:dyDescent="0.2">
      <c r="Z239" s="23"/>
      <c r="AH239" s="24"/>
      <c r="AJ239" s="24"/>
    </row>
    <row r="240" spans="26:36" s="3" customFormat="1" x14ac:dyDescent="0.2">
      <c r="Z240" s="23"/>
      <c r="AH240" s="24"/>
      <c r="AJ240" s="24"/>
    </row>
    <row r="241" spans="26:36" s="3" customFormat="1" x14ac:dyDescent="0.2">
      <c r="Z241" s="23"/>
      <c r="AH241" s="24"/>
      <c r="AJ241" s="24"/>
    </row>
    <row r="242" spans="26:36" s="3" customFormat="1" x14ac:dyDescent="0.2">
      <c r="Z242" s="23"/>
      <c r="AH242" s="24"/>
      <c r="AJ242" s="24"/>
    </row>
    <row r="243" spans="26:36" s="3" customFormat="1" x14ac:dyDescent="0.2">
      <c r="Z243" s="23"/>
      <c r="AH243" s="24"/>
      <c r="AJ243" s="24"/>
    </row>
    <row r="244" spans="26:36" s="3" customFormat="1" x14ac:dyDescent="0.2">
      <c r="Z244" s="23"/>
      <c r="AH244" s="24"/>
      <c r="AJ244" s="24"/>
    </row>
    <row r="245" spans="26:36" s="3" customFormat="1" x14ac:dyDescent="0.2">
      <c r="Z245" s="23"/>
      <c r="AH245" s="24"/>
      <c r="AJ245" s="24"/>
    </row>
    <row r="246" spans="26:36" s="3" customFormat="1" x14ac:dyDescent="0.2">
      <c r="Z246" s="23"/>
      <c r="AH246" s="24"/>
      <c r="AJ246" s="24"/>
    </row>
    <row r="247" spans="26:36" s="3" customFormat="1" x14ac:dyDescent="0.2">
      <c r="Z247" s="23"/>
      <c r="AH247" s="24"/>
      <c r="AJ247" s="24"/>
    </row>
    <row r="248" spans="26:36" s="3" customFormat="1" x14ac:dyDescent="0.2">
      <c r="Z248" s="23"/>
      <c r="AH248" s="24"/>
      <c r="AJ248" s="24"/>
    </row>
    <row r="249" spans="26:36" s="3" customFormat="1" x14ac:dyDescent="0.2">
      <c r="Z249" s="23"/>
      <c r="AH249" s="24"/>
      <c r="AJ249" s="24"/>
    </row>
    <row r="250" spans="26:36" s="3" customFormat="1" x14ac:dyDescent="0.2">
      <c r="Z250" s="23"/>
      <c r="AH250" s="24"/>
      <c r="AJ250" s="24"/>
    </row>
    <row r="251" spans="26:36" s="3" customFormat="1" x14ac:dyDescent="0.2">
      <c r="Z251" s="23"/>
      <c r="AH251" s="24"/>
      <c r="AJ251" s="24"/>
    </row>
    <row r="252" spans="26:36" s="3" customFormat="1" x14ac:dyDescent="0.2">
      <c r="Z252" s="23"/>
      <c r="AH252" s="24"/>
      <c r="AJ252" s="24"/>
    </row>
    <row r="253" spans="26:36" s="3" customFormat="1" x14ac:dyDescent="0.2">
      <c r="Z253" s="23"/>
      <c r="AH253" s="24"/>
      <c r="AJ253" s="24"/>
    </row>
    <row r="254" spans="26:36" s="3" customFormat="1" x14ac:dyDescent="0.2">
      <c r="Z254" s="23"/>
      <c r="AH254" s="24"/>
      <c r="AJ254" s="24"/>
    </row>
    <row r="255" spans="26:36" s="3" customFormat="1" x14ac:dyDescent="0.2">
      <c r="Z255" s="23"/>
      <c r="AH255" s="24"/>
      <c r="AJ255" s="24"/>
    </row>
    <row r="256" spans="26:36" s="3" customFormat="1" x14ac:dyDescent="0.2">
      <c r="Z256" s="23"/>
      <c r="AH256" s="24"/>
      <c r="AJ256" s="24"/>
    </row>
    <row r="257" spans="26:36" s="3" customFormat="1" x14ac:dyDescent="0.2">
      <c r="Z257" s="23"/>
      <c r="AH257" s="24"/>
      <c r="AJ257" s="24"/>
    </row>
    <row r="258" spans="26:36" s="3" customFormat="1" x14ac:dyDescent="0.2">
      <c r="Z258" s="23"/>
      <c r="AH258" s="24"/>
      <c r="AJ258" s="24"/>
    </row>
    <row r="259" spans="26:36" s="3" customFormat="1" x14ac:dyDescent="0.2">
      <c r="Z259" s="23"/>
      <c r="AH259" s="24"/>
      <c r="AJ259" s="24"/>
    </row>
    <row r="260" spans="26:36" s="3" customFormat="1" x14ac:dyDescent="0.2">
      <c r="Z260" s="23"/>
      <c r="AH260" s="24"/>
      <c r="AJ260" s="24"/>
    </row>
    <row r="261" spans="26:36" s="3" customFormat="1" x14ac:dyDescent="0.2">
      <c r="Z261" s="23"/>
      <c r="AH261" s="24"/>
      <c r="AJ261" s="24"/>
    </row>
    <row r="262" spans="26:36" s="3" customFormat="1" x14ac:dyDescent="0.2">
      <c r="Z262" s="23"/>
      <c r="AH262" s="24"/>
      <c r="AJ262" s="24"/>
    </row>
    <row r="263" spans="26:36" s="3" customFormat="1" x14ac:dyDescent="0.2">
      <c r="Z263" s="23"/>
      <c r="AH263" s="24"/>
      <c r="AJ263" s="24"/>
    </row>
    <row r="264" spans="26:36" s="3" customFormat="1" x14ac:dyDescent="0.2">
      <c r="Z264" s="23"/>
      <c r="AH264" s="24"/>
      <c r="AJ264" s="24"/>
    </row>
    <row r="265" spans="26:36" s="3" customFormat="1" x14ac:dyDescent="0.2">
      <c r="Z265" s="23"/>
      <c r="AH265" s="24"/>
      <c r="AJ265" s="24"/>
    </row>
    <row r="266" spans="26:36" s="3" customFormat="1" x14ac:dyDescent="0.2">
      <c r="Z266" s="23"/>
      <c r="AH266" s="24"/>
      <c r="AJ266" s="24"/>
    </row>
    <row r="267" spans="26:36" s="3" customFormat="1" x14ac:dyDescent="0.2">
      <c r="Z267" s="23"/>
      <c r="AH267" s="24"/>
      <c r="AJ267" s="24"/>
    </row>
    <row r="268" spans="26:36" s="3" customFormat="1" x14ac:dyDescent="0.2">
      <c r="Z268" s="23"/>
      <c r="AH268" s="24"/>
      <c r="AJ268" s="24"/>
    </row>
    <row r="269" spans="26:36" s="3" customFormat="1" x14ac:dyDescent="0.2">
      <c r="Z269" s="23"/>
      <c r="AH269" s="24"/>
      <c r="AJ269" s="24"/>
    </row>
    <row r="270" spans="26:36" s="3" customFormat="1" x14ac:dyDescent="0.2">
      <c r="Z270" s="23"/>
      <c r="AH270" s="24"/>
      <c r="AJ270" s="24"/>
    </row>
    <row r="271" spans="26:36" s="3" customFormat="1" x14ac:dyDescent="0.2">
      <c r="Z271" s="23"/>
      <c r="AH271" s="24"/>
      <c r="AJ271" s="24"/>
    </row>
    <row r="272" spans="26:36" s="3" customFormat="1" x14ac:dyDescent="0.2">
      <c r="Z272" s="23"/>
      <c r="AH272" s="24"/>
      <c r="AJ272" s="24"/>
    </row>
    <row r="273" spans="26:36" s="3" customFormat="1" x14ac:dyDescent="0.2">
      <c r="Z273" s="23"/>
      <c r="AH273" s="24"/>
      <c r="AJ273" s="24"/>
    </row>
    <row r="274" spans="26:36" s="3" customFormat="1" x14ac:dyDescent="0.2">
      <c r="Z274" s="23"/>
      <c r="AH274" s="24"/>
      <c r="AJ274" s="24"/>
    </row>
    <row r="275" spans="26:36" s="3" customFormat="1" x14ac:dyDescent="0.2">
      <c r="Z275" s="23"/>
      <c r="AH275" s="24"/>
      <c r="AJ275" s="24"/>
    </row>
    <row r="276" spans="26:36" s="3" customFormat="1" x14ac:dyDescent="0.2">
      <c r="Z276" s="23"/>
      <c r="AH276" s="24"/>
      <c r="AJ276" s="24"/>
    </row>
    <row r="277" spans="26:36" s="3" customFormat="1" x14ac:dyDescent="0.2">
      <c r="Z277" s="23"/>
      <c r="AH277" s="24"/>
      <c r="AJ277" s="24"/>
    </row>
    <row r="278" spans="26:36" s="3" customFormat="1" x14ac:dyDescent="0.2">
      <c r="Z278" s="23"/>
      <c r="AH278" s="24"/>
      <c r="AJ278" s="24"/>
    </row>
    <row r="279" spans="26:36" s="3" customFormat="1" x14ac:dyDescent="0.2">
      <c r="Z279" s="23"/>
      <c r="AH279" s="24"/>
      <c r="AJ279" s="24"/>
    </row>
    <row r="280" spans="26:36" s="3" customFormat="1" x14ac:dyDescent="0.2">
      <c r="Z280" s="23"/>
      <c r="AH280" s="24"/>
      <c r="AJ280" s="24"/>
    </row>
    <row r="281" spans="26:36" s="3" customFormat="1" x14ac:dyDescent="0.2">
      <c r="Z281" s="23"/>
      <c r="AH281" s="24"/>
      <c r="AJ281" s="24"/>
    </row>
    <row r="282" spans="26:36" s="3" customFormat="1" x14ac:dyDescent="0.2">
      <c r="Z282" s="23"/>
      <c r="AH282" s="24"/>
      <c r="AJ282" s="24"/>
    </row>
    <row r="283" spans="26:36" s="3" customFormat="1" x14ac:dyDescent="0.2">
      <c r="Z283" s="23"/>
      <c r="AH283" s="24"/>
      <c r="AJ283" s="24"/>
    </row>
    <row r="284" spans="26:36" s="3" customFormat="1" x14ac:dyDescent="0.2">
      <c r="Z284" s="23"/>
      <c r="AH284" s="24"/>
      <c r="AJ284" s="24"/>
    </row>
    <row r="285" spans="26:36" s="3" customFormat="1" x14ac:dyDescent="0.2">
      <c r="Z285" s="23"/>
      <c r="AH285" s="24"/>
      <c r="AJ285" s="24"/>
    </row>
    <row r="286" spans="26:36" s="3" customFormat="1" x14ac:dyDescent="0.2">
      <c r="Z286" s="23"/>
      <c r="AH286" s="24"/>
      <c r="AJ286" s="24"/>
    </row>
    <row r="287" spans="26:36" s="3" customFormat="1" x14ac:dyDescent="0.2">
      <c r="Z287" s="23"/>
      <c r="AH287" s="24"/>
      <c r="AJ287" s="24"/>
    </row>
    <row r="288" spans="26:36" s="3" customFormat="1" x14ac:dyDescent="0.2">
      <c r="Z288" s="23"/>
      <c r="AH288" s="24"/>
      <c r="AJ288" s="24"/>
    </row>
    <row r="289" spans="26:36" s="3" customFormat="1" x14ac:dyDescent="0.2">
      <c r="Z289" s="23"/>
      <c r="AH289" s="24"/>
      <c r="AJ289" s="24"/>
    </row>
    <row r="290" spans="26:36" s="3" customFormat="1" x14ac:dyDescent="0.2">
      <c r="Z290" s="23"/>
      <c r="AH290" s="24"/>
      <c r="AJ290" s="24"/>
    </row>
    <row r="291" spans="26:36" s="3" customFormat="1" x14ac:dyDescent="0.2">
      <c r="Z291" s="23"/>
      <c r="AH291" s="24"/>
      <c r="AJ291" s="24"/>
    </row>
    <row r="292" spans="26:36" s="3" customFormat="1" x14ac:dyDescent="0.2">
      <c r="Z292" s="23"/>
      <c r="AH292" s="24"/>
      <c r="AJ292" s="24"/>
    </row>
    <row r="293" spans="26:36" s="3" customFormat="1" x14ac:dyDescent="0.2">
      <c r="Z293" s="23"/>
      <c r="AH293" s="24"/>
      <c r="AJ293" s="24"/>
    </row>
    <row r="294" spans="26:36" s="3" customFormat="1" x14ac:dyDescent="0.2">
      <c r="Z294" s="23"/>
      <c r="AH294" s="24"/>
      <c r="AJ294" s="24"/>
    </row>
    <row r="295" spans="26:36" s="3" customFormat="1" x14ac:dyDescent="0.2">
      <c r="Z295" s="23"/>
      <c r="AH295" s="24"/>
      <c r="AJ295" s="24"/>
    </row>
    <row r="296" spans="26:36" s="3" customFormat="1" x14ac:dyDescent="0.2">
      <c r="Z296" s="23"/>
      <c r="AH296" s="24"/>
      <c r="AJ296" s="24"/>
    </row>
    <row r="297" spans="26:36" s="3" customFormat="1" x14ac:dyDescent="0.2">
      <c r="Z297" s="23"/>
      <c r="AH297" s="24"/>
      <c r="AJ297" s="24"/>
    </row>
    <row r="298" spans="26:36" s="3" customFormat="1" x14ac:dyDescent="0.2">
      <c r="Z298" s="23"/>
      <c r="AH298" s="24"/>
      <c r="AJ298" s="24"/>
    </row>
    <row r="299" spans="26:36" s="3" customFormat="1" x14ac:dyDescent="0.2">
      <c r="Z299" s="23"/>
      <c r="AH299" s="24"/>
      <c r="AJ299" s="24"/>
    </row>
    <row r="300" spans="26:36" s="3" customFormat="1" x14ac:dyDescent="0.2">
      <c r="Z300" s="23"/>
      <c r="AH300" s="24"/>
      <c r="AJ300" s="24"/>
    </row>
    <row r="301" spans="26:36" s="3" customFormat="1" x14ac:dyDescent="0.2">
      <c r="Z301" s="23"/>
      <c r="AH301" s="24"/>
      <c r="AJ301" s="24"/>
    </row>
    <row r="302" spans="26:36" s="3" customFormat="1" x14ac:dyDescent="0.2">
      <c r="Z302" s="23"/>
      <c r="AH302" s="24"/>
      <c r="AJ302" s="24"/>
    </row>
    <row r="303" spans="26:36" s="3" customFormat="1" x14ac:dyDescent="0.2">
      <c r="Z303" s="23"/>
      <c r="AH303" s="24"/>
      <c r="AJ303" s="24"/>
    </row>
    <row r="304" spans="26:36" s="3" customFormat="1" x14ac:dyDescent="0.2">
      <c r="Z304" s="23"/>
      <c r="AH304" s="24"/>
      <c r="AJ304" s="24"/>
    </row>
    <row r="305" spans="26:36" s="3" customFormat="1" x14ac:dyDescent="0.2">
      <c r="Z305" s="23"/>
      <c r="AH305" s="24"/>
      <c r="AJ305" s="24"/>
    </row>
    <row r="306" spans="26:36" s="3" customFormat="1" x14ac:dyDescent="0.2">
      <c r="Z306" s="23"/>
      <c r="AH306" s="24"/>
      <c r="AJ306" s="24"/>
    </row>
    <row r="307" spans="26:36" s="3" customFormat="1" x14ac:dyDescent="0.2">
      <c r="Z307" s="23"/>
      <c r="AH307" s="24"/>
      <c r="AJ307" s="24"/>
    </row>
    <row r="308" spans="26:36" s="3" customFormat="1" x14ac:dyDescent="0.2">
      <c r="Z308" s="23"/>
      <c r="AH308" s="24"/>
      <c r="AJ308" s="24"/>
    </row>
    <row r="309" spans="26:36" s="3" customFormat="1" x14ac:dyDescent="0.2">
      <c r="Z309" s="23"/>
      <c r="AH309" s="24"/>
      <c r="AJ309" s="24"/>
    </row>
    <row r="310" spans="26:36" s="3" customFormat="1" x14ac:dyDescent="0.2">
      <c r="Z310" s="23"/>
      <c r="AH310" s="24"/>
      <c r="AJ310" s="24"/>
    </row>
    <row r="311" spans="26:36" s="3" customFormat="1" x14ac:dyDescent="0.2">
      <c r="Z311" s="23"/>
      <c r="AH311" s="24"/>
      <c r="AJ311" s="24"/>
    </row>
    <row r="312" spans="26:36" s="3" customFormat="1" x14ac:dyDescent="0.2">
      <c r="Z312" s="23"/>
      <c r="AH312" s="24"/>
      <c r="AJ312" s="24"/>
    </row>
    <row r="313" spans="26:36" s="3" customFormat="1" x14ac:dyDescent="0.2">
      <c r="Z313" s="23"/>
      <c r="AH313" s="24"/>
      <c r="AJ313" s="24"/>
    </row>
    <row r="314" spans="26:36" s="3" customFormat="1" x14ac:dyDescent="0.2">
      <c r="Z314" s="23"/>
      <c r="AH314" s="24"/>
      <c r="AJ314" s="24"/>
    </row>
    <row r="315" spans="26:36" s="3" customFormat="1" x14ac:dyDescent="0.2">
      <c r="Z315" s="23"/>
      <c r="AH315" s="24"/>
      <c r="AJ315" s="24"/>
    </row>
    <row r="316" spans="26:36" s="3" customFormat="1" x14ac:dyDescent="0.2">
      <c r="Z316" s="23"/>
      <c r="AH316" s="24"/>
      <c r="AJ316" s="24"/>
    </row>
    <row r="317" spans="26:36" s="3" customFormat="1" x14ac:dyDescent="0.2">
      <c r="Z317" s="23"/>
      <c r="AH317" s="24"/>
      <c r="AJ317" s="24"/>
    </row>
    <row r="318" spans="26:36" s="3" customFormat="1" x14ac:dyDescent="0.2">
      <c r="Z318" s="23"/>
      <c r="AH318" s="24"/>
      <c r="AJ318" s="24"/>
    </row>
    <row r="319" spans="26:36" s="3" customFormat="1" x14ac:dyDescent="0.2">
      <c r="Z319" s="23"/>
      <c r="AH319" s="24"/>
      <c r="AJ319" s="24"/>
    </row>
    <row r="320" spans="26:36" s="3" customFormat="1" x14ac:dyDescent="0.2">
      <c r="Z320" s="23"/>
      <c r="AH320" s="24"/>
      <c r="AJ320" s="24"/>
    </row>
    <row r="321" spans="26:36" s="3" customFormat="1" x14ac:dyDescent="0.2">
      <c r="Z321" s="23"/>
      <c r="AH321" s="24"/>
      <c r="AJ321" s="24"/>
    </row>
    <row r="322" spans="26:36" s="3" customFormat="1" x14ac:dyDescent="0.2">
      <c r="Z322" s="23"/>
      <c r="AH322" s="24"/>
      <c r="AJ322" s="24"/>
    </row>
    <row r="323" spans="26:36" s="3" customFormat="1" x14ac:dyDescent="0.2">
      <c r="Z323" s="23"/>
      <c r="AH323" s="24"/>
      <c r="AJ323" s="24"/>
    </row>
    <row r="324" spans="26:36" s="3" customFormat="1" x14ac:dyDescent="0.2">
      <c r="Z324" s="23"/>
      <c r="AH324" s="24"/>
      <c r="AJ324" s="24"/>
    </row>
    <row r="325" spans="26:36" s="3" customFormat="1" x14ac:dyDescent="0.2">
      <c r="Z325" s="23"/>
      <c r="AH325" s="24"/>
      <c r="AJ325" s="24"/>
    </row>
    <row r="326" spans="26:36" s="3" customFormat="1" x14ac:dyDescent="0.2">
      <c r="Z326" s="23"/>
      <c r="AH326" s="24"/>
      <c r="AJ326" s="24"/>
    </row>
    <row r="327" spans="26:36" s="3" customFormat="1" x14ac:dyDescent="0.2">
      <c r="Z327" s="23"/>
      <c r="AH327" s="24"/>
      <c r="AJ327" s="24"/>
    </row>
    <row r="328" spans="26:36" s="3" customFormat="1" x14ac:dyDescent="0.2">
      <c r="Z328" s="23"/>
      <c r="AH328" s="24"/>
      <c r="AJ328" s="24"/>
    </row>
    <row r="329" spans="26:36" s="3" customFormat="1" x14ac:dyDescent="0.2">
      <c r="Z329" s="23"/>
      <c r="AH329" s="24"/>
      <c r="AJ329" s="24"/>
    </row>
    <row r="330" spans="26:36" s="3" customFormat="1" x14ac:dyDescent="0.2">
      <c r="Z330" s="23"/>
      <c r="AH330" s="24"/>
      <c r="AJ330" s="24"/>
    </row>
    <row r="331" spans="26:36" s="3" customFormat="1" x14ac:dyDescent="0.2">
      <c r="Z331" s="23"/>
      <c r="AH331" s="24"/>
      <c r="AJ331" s="24"/>
    </row>
    <row r="332" spans="26:36" s="3" customFormat="1" x14ac:dyDescent="0.2">
      <c r="Z332" s="23"/>
      <c r="AH332" s="24"/>
      <c r="AJ332" s="24"/>
    </row>
    <row r="333" spans="26:36" s="3" customFormat="1" x14ac:dyDescent="0.2">
      <c r="Z333" s="23"/>
      <c r="AH333" s="24"/>
      <c r="AJ333" s="24"/>
    </row>
    <row r="334" spans="26:36" s="3" customFormat="1" x14ac:dyDescent="0.2">
      <c r="Z334" s="23"/>
      <c r="AH334" s="24"/>
      <c r="AJ334" s="24"/>
    </row>
    <row r="335" spans="26:36" s="3" customFormat="1" x14ac:dyDescent="0.2">
      <c r="Z335" s="23"/>
      <c r="AH335" s="24"/>
      <c r="AJ335" s="24"/>
    </row>
    <row r="336" spans="26:36" s="3" customFormat="1" x14ac:dyDescent="0.2">
      <c r="Z336" s="23"/>
      <c r="AH336" s="24"/>
      <c r="AJ336" s="24"/>
    </row>
    <row r="337" spans="26:36" s="3" customFormat="1" x14ac:dyDescent="0.2">
      <c r="Z337" s="23"/>
      <c r="AH337" s="24"/>
      <c r="AJ337" s="24"/>
    </row>
    <row r="338" spans="26:36" s="3" customFormat="1" x14ac:dyDescent="0.2">
      <c r="Z338" s="23"/>
      <c r="AH338" s="24"/>
      <c r="AJ338" s="24"/>
    </row>
    <row r="339" spans="26:36" s="3" customFormat="1" x14ac:dyDescent="0.2">
      <c r="Z339" s="23"/>
      <c r="AH339" s="24"/>
      <c r="AJ339" s="24"/>
    </row>
    <row r="340" spans="26:36" s="3" customFormat="1" x14ac:dyDescent="0.2">
      <c r="Z340" s="23"/>
      <c r="AH340" s="24"/>
      <c r="AJ340" s="24"/>
    </row>
    <row r="341" spans="26:36" s="3" customFormat="1" x14ac:dyDescent="0.2">
      <c r="Z341" s="23"/>
      <c r="AH341" s="24"/>
      <c r="AJ341" s="24"/>
    </row>
    <row r="342" spans="26:36" s="3" customFormat="1" x14ac:dyDescent="0.2">
      <c r="Z342" s="23"/>
      <c r="AH342" s="24"/>
      <c r="AJ342" s="24"/>
    </row>
    <row r="343" spans="26:36" s="3" customFormat="1" x14ac:dyDescent="0.2">
      <c r="Z343" s="23"/>
      <c r="AH343" s="24"/>
      <c r="AJ343" s="24"/>
    </row>
    <row r="344" spans="26:36" s="3" customFormat="1" x14ac:dyDescent="0.2">
      <c r="Z344" s="23"/>
      <c r="AH344" s="24"/>
      <c r="AJ344" s="24"/>
    </row>
    <row r="345" spans="26:36" s="3" customFormat="1" x14ac:dyDescent="0.2">
      <c r="Z345" s="23"/>
      <c r="AH345" s="24"/>
      <c r="AJ345" s="24"/>
    </row>
    <row r="346" spans="26:36" s="3" customFormat="1" x14ac:dyDescent="0.2">
      <c r="Z346" s="23"/>
      <c r="AH346" s="24"/>
      <c r="AJ346" s="24"/>
    </row>
  </sheetData>
  <sheetProtection algorithmName="SHA-512" hashValue="uRZbNh9e9+yAUV3AKeFIWCA4yI4C56OVv81XCSAd+lK7ua/LxB4VY/5KpNDS8BiID3OthaE0HiOKJNavfoDzeA==" saltValue="llsgjZHC6eJA8gBUR+IjMA==" spinCount="100000" sheet="1" objects="1" scenarios="1" formatColumns="0" formatRows="0" sort="0" autoFilter="0"/>
  <mergeCells count="7">
    <mergeCell ref="Y2:AB2"/>
    <mergeCell ref="L4:V4"/>
    <mergeCell ref="L2:V3"/>
    <mergeCell ref="B94:K98"/>
    <mergeCell ref="L5:R5"/>
    <mergeCell ref="T5:T6"/>
    <mergeCell ref="V5:V6"/>
  </mergeCells>
  <phoneticPr fontId="3" type="noConversion"/>
  <conditionalFormatting sqref="V7:V91">
    <cfRule type="expression" dxfId="1" priority="5">
      <formula>$W7=1</formula>
    </cfRule>
  </conditionalFormatting>
  <conditionalFormatting sqref="H7:H91">
    <cfRule type="cellIs" dxfId="0" priority="1" operator="lessThan">
      <formula>0</formula>
    </cfRule>
  </conditionalFormatting>
  <dataValidations count="2">
    <dataValidation type="list" allowBlank="1" showInputMessage="1" showErrorMessage="1" sqref="K7:K91" xr:uid="{00000000-0002-0000-0100-000000000000}">
      <formula1>Staff_Alloc</formula1>
    </dataValidation>
    <dataValidation type="list" allowBlank="1" showInputMessage="1" showErrorMessage="1" sqref="D7:D91" xr:uid="{00000000-0002-0000-0100-000001000000}">
      <formula1>Location</formula1>
    </dataValidation>
  </dataValidations>
  <pageMargins left="0.23622047244094491" right="0.23622047244094491" top="0.59055118110236227" bottom="0.51181102362204722" header="0.31496062992125984" footer="0.31496062992125984"/>
  <pageSetup paperSize="9" scale="83" fitToHeight="0" orientation="landscape" r:id="rId1"/>
  <headerFooter>
    <oddFooter>&amp;L&amp;F&amp;CPage &amp;P/&amp;N</oddFooter>
  </headerFooter>
  <ignoredErrors>
    <ignoredError sqref="W6" unlockedFormula="1"/>
  </ignoredError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F102"/>
  <sheetViews>
    <sheetView showGridLines="0" showZeros="0" topLeftCell="A2" zoomScale="85" zoomScaleNormal="85" zoomScaleSheetLayoutView="90" workbookViewId="0">
      <selection activeCell="B28" sqref="B28:B31"/>
    </sheetView>
  </sheetViews>
  <sheetFormatPr defaultColWidth="9.21875" defaultRowHeight="14.4" x14ac:dyDescent="0.25"/>
  <cols>
    <col min="1" max="1" width="3.77734375" style="427" customWidth="1"/>
    <col min="2" max="2" width="81.5546875" style="298" customWidth="1"/>
    <col min="3" max="4" width="55.33203125" style="298" customWidth="1"/>
    <col min="5" max="16384" width="9.21875" style="298"/>
  </cols>
  <sheetData>
    <row r="1" spans="2:4" hidden="1" x14ac:dyDescent="0.25"/>
    <row r="3" spans="2:4" x14ac:dyDescent="0.25">
      <c r="B3" s="486" t="s">
        <v>118</v>
      </c>
      <c r="C3" s="486"/>
      <c r="D3" s="486"/>
    </row>
    <row r="4" spans="2:4" ht="42.6" customHeight="1" x14ac:dyDescent="0.25">
      <c r="B4" s="498" t="s">
        <v>300</v>
      </c>
      <c r="C4" s="526"/>
      <c r="D4" s="540" t="s">
        <v>302</v>
      </c>
    </row>
    <row r="5" spans="2:4" ht="57.75" customHeight="1" x14ac:dyDescent="0.25">
      <c r="B5" s="300" t="s">
        <v>78</v>
      </c>
      <c r="C5" s="301" t="s">
        <v>267</v>
      </c>
      <c r="D5" s="541" t="s">
        <v>301</v>
      </c>
    </row>
    <row r="6" spans="2:4" x14ac:dyDescent="0.25">
      <c r="B6" s="487" t="s">
        <v>113</v>
      </c>
      <c r="C6" s="545" t="s">
        <v>49</v>
      </c>
      <c r="D6" s="542" t="s">
        <v>303</v>
      </c>
    </row>
    <row r="7" spans="2:4" x14ac:dyDescent="0.25">
      <c r="B7" s="487"/>
      <c r="C7" s="546" t="s">
        <v>114</v>
      </c>
      <c r="D7" s="543"/>
    </row>
    <row r="8" spans="2:4" x14ac:dyDescent="0.25">
      <c r="B8" s="487"/>
      <c r="C8" s="546" t="s">
        <v>19</v>
      </c>
      <c r="D8" s="543"/>
    </row>
    <row r="9" spans="2:4" x14ac:dyDescent="0.25">
      <c r="B9" s="487"/>
      <c r="C9" s="547" t="s">
        <v>58</v>
      </c>
      <c r="D9" s="544"/>
    </row>
    <row r="10" spans="2:4" x14ac:dyDescent="0.25">
      <c r="B10" s="487" t="s">
        <v>34</v>
      </c>
      <c r="C10" s="545" t="s">
        <v>51</v>
      </c>
      <c r="D10" s="542" t="s">
        <v>304</v>
      </c>
    </row>
    <row r="11" spans="2:4" x14ac:dyDescent="0.25">
      <c r="B11" s="487"/>
      <c r="C11" s="546" t="s">
        <v>52</v>
      </c>
      <c r="D11" s="543"/>
    </row>
    <row r="12" spans="2:4" x14ac:dyDescent="0.25">
      <c r="B12" s="487"/>
      <c r="C12" s="546" t="s">
        <v>53</v>
      </c>
      <c r="D12" s="543"/>
    </row>
    <row r="13" spans="2:4" x14ac:dyDescent="0.25">
      <c r="B13" s="487"/>
      <c r="C13" s="547" t="s">
        <v>59</v>
      </c>
      <c r="D13" s="544"/>
    </row>
    <row r="14" spans="2:4" x14ac:dyDescent="0.25">
      <c r="B14" s="487" t="s">
        <v>307</v>
      </c>
      <c r="C14" s="545" t="s">
        <v>48</v>
      </c>
      <c r="D14" s="542" t="s">
        <v>305</v>
      </c>
    </row>
    <row r="15" spans="2:4" x14ac:dyDescent="0.25">
      <c r="B15" s="487"/>
      <c r="C15" s="546" t="s">
        <v>54</v>
      </c>
      <c r="D15" s="543"/>
    </row>
    <row r="16" spans="2:4" x14ac:dyDescent="0.25">
      <c r="B16" s="487"/>
      <c r="C16" s="546" t="s">
        <v>55</v>
      </c>
      <c r="D16" s="543"/>
    </row>
    <row r="17" spans="2:6" x14ac:dyDescent="0.25">
      <c r="B17" s="487"/>
      <c r="C17" s="546" t="s">
        <v>56</v>
      </c>
      <c r="D17" s="543"/>
    </row>
    <row r="18" spans="2:6" x14ac:dyDescent="0.25">
      <c r="B18" s="487"/>
      <c r="C18" s="546" t="s">
        <v>57</v>
      </c>
      <c r="D18" s="543"/>
    </row>
    <row r="19" spans="2:6" x14ac:dyDescent="0.25">
      <c r="B19" s="487"/>
      <c r="C19" s="547" t="s">
        <v>60</v>
      </c>
      <c r="D19" s="544"/>
    </row>
    <row r="20" spans="2:6" x14ac:dyDescent="0.25">
      <c r="B20" s="487" t="s">
        <v>308</v>
      </c>
      <c r="C20" s="545" t="s">
        <v>61</v>
      </c>
      <c r="D20" s="542" t="s">
        <v>306</v>
      </c>
    </row>
    <row r="21" spans="2:6" x14ac:dyDescent="0.25">
      <c r="B21" s="487"/>
      <c r="C21" s="546" t="s">
        <v>86</v>
      </c>
      <c r="D21" s="543"/>
    </row>
    <row r="22" spans="2:6" x14ac:dyDescent="0.25">
      <c r="B22" s="487"/>
      <c r="C22" s="547" t="s">
        <v>125</v>
      </c>
      <c r="D22" s="544"/>
    </row>
    <row r="23" spans="2:6" x14ac:dyDescent="0.3">
      <c r="B23" s="302" t="s">
        <v>115</v>
      </c>
      <c r="C23" s="302"/>
      <c r="D23" s="302"/>
    </row>
    <row r="24" spans="2:6" s="299" customFormat="1" x14ac:dyDescent="0.25">
      <c r="B24" s="488" t="s">
        <v>297</v>
      </c>
      <c r="C24" s="488"/>
      <c r="D24" s="488"/>
      <c r="E24" s="298"/>
      <c r="F24" s="298"/>
    </row>
    <row r="25" spans="2:6" x14ac:dyDescent="0.3">
      <c r="B25" s="304"/>
      <c r="C25" s="304"/>
      <c r="D25" s="305"/>
    </row>
    <row r="26" spans="2:6" x14ac:dyDescent="0.25">
      <c r="B26" s="486" t="s">
        <v>96</v>
      </c>
      <c r="C26" s="486"/>
      <c r="D26" s="486"/>
    </row>
    <row r="27" spans="2:6" x14ac:dyDescent="0.25">
      <c r="B27" s="411" t="s">
        <v>32</v>
      </c>
      <c r="C27" s="528" t="s">
        <v>141</v>
      </c>
      <c r="D27" s="529"/>
    </row>
    <row r="28" spans="2:6" x14ac:dyDescent="0.25">
      <c r="B28" s="489" t="s">
        <v>113</v>
      </c>
      <c r="C28" s="548" t="s">
        <v>49</v>
      </c>
      <c r="D28" s="549"/>
    </row>
    <row r="29" spans="2:6" x14ac:dyDescent="0.25">
      <c r="B29" s="491"/>
      <c r="C29" s="550" t="s">
        <v>50</v>
      </c>
      <c r="D29" s="551"/>
    </row>
    <row r="30" spans="2:6" x14ac:dyDescent="0.25">
      <c r="B30" s="491"/>
      <c r="C30" s="550" t="s">
        <v>19</v>
      </c>
      <c r="D30" s="551"/>
    </row>
    <row r="31" spans="2:6" x14ac:dyDescent="0.25">
      <c r="B31" s="490"/>
      <c r="C31" s="552" t="s">
        <v>58</v>
      </c>
      <c r="D31" s="553"/>
    </row>
    <row r="32" spans="2:6" x14ac:dyDescent="0.25">
      <c r="B32" s="489" t="s">
        <v>128</v>
      </c>
      <c r="C32" s="548" t="s">
        <v>142</v>
      </c>
      <c r="D32" s="549"/>
    </row>
    <row r="33" spans="2:6" x14ac:dyDescent="0.25">
      <c r="B33" s="491"/>
      <c r="C33" s="550" t="s">
        <v>143</v>
      </c>
      <c r="D33" s="551"/>
    </row>
    <row r="34" spans="2:6" x14ac:dyDescent="0.25">
      <c r="B34" s="491"/>
      <c r="C34" s="550" t="s">
        <v>144</v>
      </c>
      <c r="D34" s="551"/>
    </row>
    <row r="35" spans="2:6" x14ac:dyDescent="0.25">
      <c r="B35" s="490"/>
      <c r="C35" s="552" t="s">
        <v>62</v>
      </c>
      <c r="D35" s="553"/>
    </row>
    <row r="36" spans="2:6" x14ac:dyDescent="0.3">
      <c r="B36" s="302" t="s">
        <v>115</v>
      </c>
      <c r="C36" s="302"/>
      <c r="D36" s="302"/>
    </row>
    <row r="37" spans="2:6" s="299" customFormat="1" x14ac:dyDescent="0.25">
      <c r="B37" s="488" t="s">
        <v>145</v>
      </c>
      <c r="C37" s="488"/>
      <c r="D37" s="488"/>
      <c r="E37" s="298"/>
      <c r="F37" s="298"/>
    </row>
    <row r="38" spans="2:6" x14ac:dyDescent="0.25">
      <c r="B38" s="488" t="s">
        <v>193</v>
      </c>
      <c r="C38" s="488"/>
      <c r="D38" s="488"/>
    </row>
    <row r="39" spans="2:6" s="299" customFormat="1" x14ac:dyDescent="0.25">
      <c r="B39" s="303"/>
      <c r="C39" s="428"/>
      <c r="D39" s="303"/>
      <c r="E39" s="298"/>
      <c r="F39" s="298"/>
    </row>
    <row r="40" spans="2:6" x14ac:dyDescent="0.25">
      <c r="B40" s="305"/>
      <c r="C40" s="305"/>
      <c r="D40" s="305"/>
    </row>
    <row r="41" spans="2:6" x14ac:dyDescent="0.25">
      <c r="B41" s="486" t="s">
        <v>116</v>
      </c>
      <c r="C41" s="486"/>
      <c r="D41" s="486"/>
    </row>
    <row r="42" spans="2:6" x14ac:dyDescent="0.25">
      <c r="B42" s="411" t="s">
        <v>32</v>
      </c>
      <c r="C42" s="528" t="s">
        <v>146</v>
      </c>
      <c r="D42" s="529"/>
    </row>
    <row r="43" spans="2:6" x14ac:dyDescent="0.25">
      <c r="B43" s="489" t="s">
        <v>113</v>
      </c>
      <c r="C43" s="548" t="s">
        <v>49</v>
      </c>
      <c r="D43" s="549"/>
    </row>
    <row r="44" spans="2:6" x14ac:dyDescent="0.25">
      <c r="B44" s="491"/>
      <c r="C44" s="550" t="s">
        <v>50</v>
      </c>
      <c r="D44" s="551"/>
    </row>
    <row r="45" spans="2:6" x14ac:dyDescent="0.25">
      <c r="B45" s="491"/>
      <c r="C45" s="550" t="s">
        <v>19</v>
      </c>
      <c r="D45" s="551"/>
    </row>
    <row r="46" spans="2:6" x14ac:dyDescent="0.25">
      <c r="B46" s="490"/>
      <c r="C46" s="552" t="s">
        <v>58</v>
      </c>
      <c r="D46" s="553"/>
    </row>
    <row r="47" spans="2:6" x14ac:dyDescent="0.25">
      <c r="B47" s="489" t="s">
        <v>126</v>
      </c>
      <c r="C47" s="548" t="s">
        <v>183</v>
      </c>
      <c r="D47" s="549"/>
    </row>
    <row r="48" spans="2:6" x14ac:dyDescent="0.25">
      <c r="B48" s="490"/>
      <c r="C48" s="552" t="s">
        <v>117</v>
      </c>
      <c r="D48" s="553"/>
    </row>
    <row r="49" spans="2:6" x14ac:dyDescent="0.25">
      <c r="B49" s="411" t="s">
        <v>37</v>
      </c>
      <c r="C49" s="530" t="s">
        <v>147</v>
      </c>
      <c r="D49" s="531"/>
    </row>
    <row r="50" spans="2:6" x14ac:dyDescent="0.25">
      <c r="B50" s="411" t="s">
        <v>35</v>
      </c>
      <c r="C50" s="530" t="s">
        <v>268</v>
      </c>
      <c r="D50" s="531"/>
    </row>
    <row r="51" spans="2:6" x14ac:dyDescent="0.25">
      <c r="B51" s="411" t="s">
        <v>38</v>
      </c>
      <c r="C51" s="530" t="s">
        <v>269</v>
      </c>
      <c r="D51" s="531"/>
    </row>
    <row r="52" spans="2:6" x14ac:dyDescent="0.25">
      <c r="B52" s="306" t="s">
        <v>39</v>
      </c>
      <c r="C52" s="530" t="s">
        <v>63</v>
      </c>
      <c r="D52" s="531"/>
    </row>
    <row r="53" spans="2:6" x14ac:dyDescent="0.3">
      <c r="B53" s="302" t="s">
        <v>115</v>
      </c>
      <c r="C53" s="302"/>
      <c r="D53" s="302"/>
    </row>
    <row r="54" spans="2:6" s="299" customFormat="1" x14ac:dyDescent="0.25">
      <c r="B54" s="488" t="s">
        <v>145</v>
      </c>
      <c r="C54" s="488"/>
      <c r="D54" s="488"/>
      <c r="E54" s="298"/>
      <c r="F54" s="298"/>
    </row>
    <row r="55" spans="2:6" ht="27.6" customHeight="1" x14ac:dyDescent="0.25">
      <c r="B55" s="488" t="s">
        <v>192</v>
      </c>
      <c r="C55" s="488"/>
      <c r="D55" s="488"/>
    </row>
    <row r="56" spans="2:6" s="299" customFormat="1" x14ac:dyDescent="0.25">
      <c r="B56" s="303"/>
      <c r="C56" s="428"/>
      <c r="D56" s="303"/>
      <c r="E56" s="298"/>
      <c r="F56" s="298"/>
    </row>
    <row r="57" spans="2:6" x14ac:dyDescent="0.25">
      <c r="B57" s="305"/>
      <c r="C57" s="305"/>
      <c r="D57" s="305"/>
    </row>
    <row r="58" spans="2:6" x14ac:dyDescent="0.25">
      <c r="B58" s="481" t="s">
        <v>88</v>
      </c>
      <c r="C58" s="481"/>
      <c r="D58" s="481"/>
    </row>
    <row r="59" spans="2:6" ht="43.2" customHeight="1" x14ac:dyDescent="0.25">
      <c r="B59" s="482" t="s">
        <v>263</v>
      </c>
      <c r="C59" s="554" t="s">
        <v>148</v>
      </c>
      <c r="D59" s="555"/>
    </row>
    <row r="60" spans="2:6" x14ac:dyDescent="0.25">
      <c r="B60" s="495"/>
      <c r="C60" s="556" t="s">
        <v>64</v>
      </c>
      <c r="D60" s="557"/>
    </row>
    <row r="61" spans="2:6" x14ac:dyDescent="0.25">
      <c r="B61" s="495"/>
      <c r="C61" s="556" t="s">
        <v>65</v>
      </c>
      <c r="D61" s="557"/>
    </row>
    <row r="62" spans="2:6" x14ac:dyDescent="0.25">
      <c r="B62" s="483"/>
      <c r="C62" s="558" t="s">
        <v>80</v>
      </c>
      <c r="D62" s="559"/>
    </row>
    <row r="63" spans="2:6" ht="43.2" customHeight="1" x14ac:dyDescent="0.25">
      <c r="B63" s="482" t="s">
        <v>291</v>
      </c>
      <c r="C63" s="554" t="s">
        <v>149</v>
      </c>
      <c r="D63" s="555"/>
    </row>
    <row r="64" spans="2:6" x14ac:dyDescent="0.25">
      <c r="B64" s="495"/>
      <c r="C64" s="556" t="s">
        <v>64</v>
      </c>
      <c r="D64" s="557"/>
    </row>
    <row r="65" spans="2:6" x14ac:dyDescent="0.25">
      <c r="B65" s="495"/>
      <c r="C65" s="556" t="s">
        <v>65</v>
      </c>
      <c r="D65" s="557"/>
    </row>
    <row r="66" spans="2:6" x14ac:dyDescent="0.25">
      <c r="B66" s="483"/>
      <c r="C66" s="558" t="s">
        <v>81</v>
      </c>
      <c r="D66" s="559"/>
    </row>
    <row r="67" spans="2:6" x14ac:dyDescent="0.25">
      <c r="B67" s="482" t="s">
        <v>264</v>
      </c>
      <c r="C67" s="554" t="s">
        <v>272</v>
      </c>
      <c r="D67" s="555"/>
    </row>
    <row r="68" spans="2:6" x14ac:dyDescent="0.25">
      <c r="B68" s="483"/>
      <c r="C68" s="558" t="s">
        <v>273</v>
      </c>
      <c r="D68" s="559"/>
    </row>
    <row r="69" spans="2:6" x14ac:dyDescent="0.25">
      <c r="B69" s="496" t="s">
        <v>265</v>
      </c>
      <c r="C69" s="554" t="s">
        <v>191</v>
      </c>
      <c r="D69" s="555"/>
    </row>
    <row r="70" spans="2:6" x14ac:dyDescent="0.25">
      <c r="B70" s="497"/>
      <c r="C70" s="558" t="s">
        <v>266</v>
      </c>
      <c r="D70" s="559"/>
    </row>
    <row r="71" spans="2:6" ht="43.2" customHeight="1" x14ac:dyDescent="0.25">
      <c r="B71" s="482" t="s">
        <v>270</v>
      </c>
      <c r="C71" s="554" t="s">
        <v>274</v>
      </c>
      <c r="D71" s="555"/>
    </row>
    <row r="72" spans="2:6" x14ac:dyDescent="0.25">
      <c r="B72" s="483"/>
      <c r="C72" s="558" t="s">
        <v>275</v>
      </c>
      <c r="D72" s="559"/>
    </row>
    <row r="73" spans="2:6" ht="51.6" customHeight="1" x14ac:dyDescent="0.25">
      <c r="B73" s="480" t="s">
        <v>271</v>
      </c>
      <c r="C73" s="480"/>
      <c r="D73" s="480"/>
    </row>
    <row r="74" spans="2:6" x14ac:dyDescent="0.25">
      <c r="B74" s="305"/>
      <c r="C74" s="305"/>
      <c r="D74" s="305"/>
    </row>
    <row r="75" spans="2:6" s="299" customFormat="1" x14ac:dyDescent="0.25">
      <c r="B75" s="303"/>
      <c r="C75" s="428"/>
      <c r="D75" s="303"/>
      <c r="E75" s="298"/>
      <c r="F75" s="298"/>
    </row>
    <row r="76" spans="2:6" x14ac:dyDescent="0.25">
      <c r="B76" s="484" t="s">
        <v>137</v>
      </c>
      <c r="C76" s="527"/>
      <c r="D76" s="485"/>
    </row>
    <row r="77" spans="2:6" x14ac:dyDescent="0.25">
      <c r="B77" s="411" t="s">
        <v>32</v>
      </c>
      <c r="C77" s="530" t="s">
        <v>150</v>
      </c>
      <c r="D77" s="531"/>
    </row>
    <row r="78" spans="2:6" x14ac:dyDescent="0.25">
      <c r="B78" s="489" t="s">
        <v>33</v>
      </c>
      <c r="C78" s="548" t="s">
        <v>49</v>
      </c>
      <c r="D78" s="549"/>
    </row>
    <row r="79" spans="2:6" x14ac:dyDescent="0.25">
      <c r="B79" s="491"/>
      <c r="C79" s="550" t="s">
        <v>50</v>
      </c>
      <c r="D79" s="551"/>
    </row>
    <row r="80" spans="2:6" x14ac:dyDescent="0.25">
      <c r="B80" s="491"/>
      <c r="C80" s="550" t="s">
        <v>19</v>
      </c>
      <c r="D80" s="551"/>
    </row>
    <row r="81" spans="2:6" x14ac:dyDescent="0.25">
      <c r="B81" s="490"/>
      <c r="C81" s="552" t="s">
        <v>58</v>
      </c>
      <c r="D81" s="553"/>
    </row>
    <row r="82" spans="2:6" x14ac:dyDescent="0.25">
      <c r="B82" s="489" t="s">
        <v>40</v>
      </c>
      <c r="C82" s="548" t="s">
        <v>11</v>
      </c>
      <c r="D82" s="549"/>
    </row>
    <row r="83" spans="2:6" x14ac:dyDescent="0.25">
      <c r="B83" s="491"/>
      <c r="C83" s="550" t="s">
        <v>12</v>
      </c>
      <c r="D83" s="551"/>
    </row>
    <row r="84" spans="2:6" x14ac:dyDescent="0.25">
      <c r="B84" s="490"/>
      <c r="C84" s="552" t="s">
        <v>15</v>
      </c>
      <c r="D84" s="553"/>
    </row>
    <row r="85" spans="2:6" x14ac:dyDescent="0.25">
      <c r="B85" s="489" t="s">
        <v>41</v>
      </c>
      <c r="C85" s="548" t="s">
        <v>14</v>
      </c>
      <c r="D85" s="549"/>
    </row>
    <row r="86" spans="2:6" x14ac:dyDescent="0.25">
      <c r="B86" s="491"/>
      <c r="C86" s="550" t="s">
        <v>151</v>
      </c>
      <c r="D86" s="551"/>
    </row>
    <row r="87" spans="2:6" x14ac:dyDescent="0.25">
      <c r="B87" s="490"/>
      <c r="C87" s="552" t="s">
        <v>152</v>
      </c>
      <c r="D87" s="553"/>
    </row>
    <row r="88" spans="2:6" x14ac:dyDescent="0.25">
      <c r="B88" s="489" t="s">
        <v>36</v>
      </c>
      <c r="C88" s="548" t="s">
        <v>13</v>
      </c>
      <c r="D88" s="549"/>
    </row>
    <row r="89" spans="2:6" x14ac:dyDescent="0.25">
      <c r="B89" s="491"/>
      <c r="C89" s="550" t="s">
        <v>18</v>
      </c>
      <c r="D89" s="551"/>
    </row>
    <row r="90" spans="2:6" x14ac:dyDescent="0.25">
      <c r="B90" s="491"/>
      <c r="C90" s="550" t="s">
        <v>16</v>
      </c>
      <c r="D90" s="551"/>
    </row>
    <row r="91" spans="2:6" x14ac:dyDescent="0.25">
      <c r="B91" s="490"/>
      <c r="C91" s="552" t="s">
        <v>17</v>
      </c>
      <c r="D91" s="553"/>
    </row>
    <row r="92" spans="2:6" x14ac:dyDescent="0.25">
      <c r="B92" s="305"/>
      <c r="C92" s="305"/>
      <c r="D92" s="305"/>
    </row>
    <row r="93" spans="2:6" s="299" customFormat="1" x14ac:dyDescent="0.25">
      <c r="B93" s="303"/>
      <c r="C93" s="428"/>
      <c r="D93" s="303"/>
      <c r="E93" s="298"/>
      <c r="F93" s="298"/>
    </row>
    <row r="94" spans="2:6" x14ac:dyDescent="0.25">
      <c r="B94" s="425" t="s">
        <v>121</v>
      </c>
      <c r="C94" s="532" t="s">
        <v>122</v>
      </c>
      <c r="D94" s="533"/>
    </row>
    <row r="95" spans="2:6" x14ac:dyDescent="0.25">
      <c r="B95" s="493" t="s">
        <v>118</v>
      </c>
      <c r="C95" s="534" t="s">
        <v>298</v>
      </c>
      <c r="D95" s="535"/>
    </row>
    <row r="96" spans="2:6" x14ac:dyDescent="0.25">
      <c r="B96" s="494"/>
      <c r="C96" s="536" t="s">
        <v>299</v>
      </c>
      <c r="D96" s="537"/>
    </row>
    <row r="97" spans="2:4" x14ac:dyDescent="0.25">
      <c r="B97" s="426" t="s">
        <v>96</v>
      </c>
      <c r="C97" s="538" t="s">
        <v>119</v>
      </c>
      <c r="D97" s="539"/>
    </row>
    <row r="98" spans="2:4" x14ac:dyDescent="0.25">
      <c r="B98" s="426" t="s">
        <v>116</v>
      </c>
      <c r="C98" s="538" t="s">
        <v>119</v>
      </c>
      <c r="D98" s="539"/>
    </row>
    <row r="99" spans="2:4" x14ac:dyDescent="0.25">
      <c r="B99" s="426" t="s">
        <v>88</v>
      </c>
      <c r="C99" s="538" t="s">
        <v>119</v>
      </c>
      <c r="D99" s="539"/>
    </row>
    <row r="100" spans="2:4" x14ac:dyDescent="0.25">
      <c r="B100" s="426" t="s">
        <v>137</v>
      </c>
      <c r="C100" s="538" t="s">
        <v>119</v>
      </c>
      <c r="D100" s="539"/>
    </row>
    <row r="101" spans="2:4" x14ac:dyDescent="0.25">
      <c r="B101" s="426" t="s">
        <v>140</v>
      </c>
      <c r="C101" s="538" t="s">
        <v>120</v>
      </c>
      <c r="D101" s="539"/>
    </row>
    <row r="102" spans="2:4" ht="33" customHeight="1" x14ac:dyDescent="0.25">
      <c r="B102" s="492" t="s">
        <v>293</v>
      </c>
      <c r="C102" s="492"/>
      <c r="D102" s="492"/>
    </row>
  </sheetData>
  <sheetProtection algorithmName="SHA-512" hashValue="xzrDw8oRgCHQB8J4Ncuaatv6s0sFMBjcc/g5r5mBuB59Mh23s4oa3AY9qh4UQoEpid5CUt1Dr0dUp0+lB66zBg==" saltValue="hLDf2L6AjCt8BuOhD3fbag==" spinCount="100000" sheet="1" objects="1" scenarios="1" formatColumns="0" formatRows="0"/>
  <mergeCells count="92">
    <mergeCell ref="C96:D96"/>
    <mergeCell ref="C95:D95"/>
    <mergeCell ref="C94:D94"/>
    <mergeCell ref="B4:C4"/>
    <mergeCell ref="D6:D9"/>
    <mergeCell ref="D10:D13"/>
    <mergeCell ref="D14:D19"/>
    <mergeCell ref="D20:D22"/>
    <mergeCell ref="C101:D101"/>
    <mergeCell ref="C100:D100"/>
    <mergeCell ref="C99:D99"/>
    <mergeCell ref="C98:D98"/>
    <mergeCell ref="C97:D97"/>
    <mergeCell ref="C81:D81"/>
    <mergeCell ref="C80:D80"/>
    <mergeCell ref="C79:D79"/>
    <mergeCell ref="C78:D78"/>
    <mergeCell ref="C77:D77"/>
    <mergeCell ref="C42:D42"/>
    <mergeCell ref="C72:D72"/>
    <mergeCell ref="C71:D71"/>
    <mergeCell ref="C70:D70"/>
    <mergeCell ref="C69:D69"/>
    <mergeCell ref="C68:D68"/>
    <mergeCell ref="C67:D67"/>
    <mergeCell ref="C66:D66"/>
    <mergeCell ref="C65:D65"/>
    <mergeCell ref="C64:D64"/>
    <mergeCell ref="C63:D63"/>
    <mergeCell ref="C62:D62"/>
    <mergeCell ref="C61:D61"/>
    <mergeCell ref="C60:D60"/>
    <mergeCell ref="C59:D59"/>
    <mergeCell ref="C47:D47"/>
    <mergeCell ref="C46:D46"/>
    <mergeCell ref="C45:D45"/>
    <mergeCell ref="C44:D44"/>
    <mergeCell ref="C43:D43"/>
    <mergeCell ref="C52:D52"/>
    <mergeCell ref="C51:D51"/>
    <mergeCell ref="C50:D50"/>
    <mergeCell ref="C49:D49"/>
    <mergeCell ref="C48:D48"/>
    <mergeCell ref="B28:B31"/>
    <mergeCell ref="B32:B35"/>
    <mergeCell ref="C35:D35"/>
    <mergeCell ref="C34:D34"/>
    <mergeCell ref="C33:D33"/>
    <mergeCell ref="C32:D32"/>
    <mergeCell ref="C31:D31"/>
    <mergeCell ref="C30:D30"/>
    <mergeCell ref="C29:D29"/>
    <mergeCell ref="C28:D28"/>
    <mergeCell ref="C27:D27"/>
    <mergeCell ref="B63:B66"/>
    <mergeCell ref="B59:B62"/>
    <mergeCell ref="B71:B72"/>
    <mergeCell ref="B54:D54"/>
    <mergeCell ref="B55:D55"/>
    <mergeCell ref="B69:B70"/>
    <mergeCell ref="B88:B91"/>
    <mergeCell ref="B85:B87"/>
    <mergeCell ref="B82:B84"/>
    <mergeCell ref="B78:B81"/>
    <mergeCell ref="B102:D102"/>
    <mergeCell ref="B95:B96"/>
    <mergeCell ref="C91:D91"/>
    <mergeCell ref="C90:D90"/>
    <mergeCell ref="C89:D89"/>
    <mergeCell ref="C88:D88"/>
    <mergeCell ref="C87:D87"/>
    <mergeCell ref="C86:D86"/>
    <mergeCell ref="C85:D85"/>
    <mergeCell ref="C84:D84"/>
    <mergeCell ref="C83:D83"/>
    <mergeCell ref="C82:D82"/>
    <mergeCell ref="B73:D73"/>
    <mergeCell ref="B58:D58"/>
    <mergeCell ref="B67:B68"/>
    <mergeCell ref="B76:D76"/>
    <mergeCell ref="B3:D3"/>
    <mergeCell ref="B6:B9"/>
    <mergeCell ref="B10:B13"/>
    <mergeCell ref="B14:B19"/>
    <mergeCell ref="B20:B22"/>
    <mergeCell ref="B24:D24"/>
    <mergeCell ref="B26:D26"/>
    <mergeCell ref="B41:D41"/>
    <mergeCell ref="B37:D37"/>
    <mergeCell ref="B38:D38"/>
    <mergeCell ref="B47:B48"/>
    <mergeCell ref="B43:B46"/>
  </mergeCells>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DB33"/>
  <sheetViews>
    <sheetView workbookViewId="0">
      <selection sqref="A1:B1"/>
    </sheetView>
  </sheetViews>
  <sheetFormatPr defaultColWidth="8.77734375" defaultRowHeight="13.2" x14ac:dyDescent="0.25"/>
  <cols>
    <col min="1" max="1" width="1.44140625" style="231" customWidth="1"/>
    <col min="2" max="2" width="11.21875" style="231" customWidth="1"/>
    <col min="3" max="4" width="8" style="231" customWidth="1"/>
    <col min="5" max="5" width="12.77734375" style="231" customWidth="1"/>
    <col min="6" max="6" width="0.77734375" style="231" customWidth="1"/>
    <col min="7" max="7" width="10.21875" style="231" customWidth="1"/>
    <col min="8" max="8" width="0.77734375" style="231" customWidth="1"/>
    <col min="9" max="9" width="10.21875" style="231" customWidth="1"/>
    <col min="10" max="10" width="0.77734375" style="231" customWidth="1"/>
    <col min="11" max="11" width="10.21875" style="231" customWidth="1"/>
    <col min="12" max="12" width="0.77734375" style="231" customWidth="1"/>
    <col min="13" max="13" width="10.21875" style="231" customWidth="1"/>
    <col min="14" max="14" width="0.77734375" style="231" customWidth="1"/>
    <col min="15" max="15" width="10.21875" style="231" hidden="1" customWidth="1"/>
    <col min="16" max="16" width="0.77734375" style="231" hidden="1" customWidth="1"/>
    <col min="17" max="17" width="10.21875" style="231" hidden="1" customWidth="1"/>
    <col min="18" max="18" width="0.77734375" style="231" hidden="1" customWidth="1"/>
    <col min="19" max="19" width="10.21875" style="231" hidden="1" customWidth="1"/>
    <col min="20" max="20" width="0.77734375" style="231" hidden="1" customWidth="1"/>
    <col min="21" max="21" width="10.21875" style="231" customWidth="1"/>
    <col min="22" max="22" width="0.77734375" style="231" customWidth="1"/>
    <col min="23" max="24" width="10.21875" style="231" customWidth="1"/>
    <col min="25" max="16384" width="8.77734375" style="231"/>
  </cols>
  <sheetData>
    <row r="1" spans="1:106" s="11" customFormat="1" ht="12" x14ac:dyDescent="0.25">
      <c r="A1" s="438"/>
      <c r="B1" s="439"/>
      <c r="C1" s="56"/>
      <c r="D1" s="56"/>
      <c r="E1" s="284"/>
      <c r="F1" s="57"/>
      <c r="G1" s="58"/>
      <c r="H1" s="59"/>
      <c r="I1" s="60"/>
      <c r="J1" s="61"/>
      <c r="K1" s="60"/>
      <c r="L1" s="60"/>
      <c r="M1" s="62"/>
      <c r="N1" s="59"/>
      <c r="O1" s="60"/>
      <c r="P1" s="61"/>
      <c r="Q1" s="60"/>
      <c r="R1" s="60"/>
      <c r="S1" s="62"/>
      <c r="T1" s="62"/>
      <c r="U1" s="62"/>
      <c r="V1" s="62"/>
      <c r="W1" s="62"/>
      <c r="X1" s="285"/>
      <c r="Y1" s="55"/>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row>
    <row r="2" spans="1:106" s="325" customFormat="1" ht="10.199999999999999" x14ac:dyDescent="0.2">
      <c r="A2" s="332"/>
      <c r="B2" s="333" t="s">
        <v>0</v>
      </c>
      <c r="C2" s="500" t="str">
        <f>'FLA Budget'!C2</f>
        <v xml:space="preserve">Int. NGO ABC </v>
      </c>
      <c r="D2" s="501"/>
      <c r="E2" s="502"/>
      <c r="F2" s="334"/>
      <c r="G2" s="335"/>
      <c r="H2" s="335"/>
      <c r="I2" s="335"/>
      <c r="J2" s="335"/>
      <c r="K2" s="335"/>
      <c r="L2" s="335"/>
      <c r="M2" s="335"/>
      <c r="N2" s="335"/>
      <c r="O2" s="335"/>
      <c r="P2" s="335"/>
      <c r="Q2" s="335"/>
      <c r="R2" s="335"/>
      <c r="S2" s="335"/>
      <c r="T2" s="335"/>
      <c r="U2" s="335"/>
      <c r="V2" s="335"/>
      <c r="W2" s="335"/>
      <c r="X2" s="336"/>
      <c r="Y2" s="332"/>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324"/>
      <c r="CE2" s="324"/>
      <c r="CF2" s="324"/>
      <c r="CG2" s="324"/>
      <c r="CH2" s="324"/>
      <c r="CI2" s="324"/>
      <c r="CJ2" s="324"/>
      <c r="CK2" s="324"/>
      <c r="CL2" s="324"/>
      <c r="CM2" s="324"/>
      <c r="CN2" s="324"/>
      <c r="CO2" s="324"/>
      <c r="CP2" s="324"/>
      <c r="CQ2" s="324"/>
      <c r="CR2" s="324"/>
      <c r="CS2" s="324"/>
      <c r="CT2" s="324"/>
      <c r="CU2" s="324"/>
      <c r="CV2" s="324"/>
      <c r="CW2" s="324"/>
      <c r="CX2" s="324"/>
      <c r="CY2" s="324"/>
      <c r="CZ2" s="324"/>
      <c r="DA2" s="324"/>
      <c r="DB2" s="324"/>
    </row>
    <row r="3" spans="1:106" s="325" customFormat="1" ht="11.55" customHeight="1" x14ac:dyDescent="0.2">
      <c r="A3" s="332"/>
      <c r="B3" s="503" t="s">
        <v>99</v>
      </c>
      <c r="C3" s="337"/>
      <c r="D3" s="338" t="s">
        <v>100</v>
      </c>
      <c r="E3" s="339">
        <f>'FLA Budget'!E3</f>
        <v>0</v>
      </c>
      <c r="F3" s="334"/>
      <c r="G3" s="340"/>
      <c r="H3" s="340"/>
      <c r="I3" s="177"/>
      <c r="J3" s="177"/>
      <c r="K3" s="177"/>
      <c r="L3" s="177"/>
      <c r="M3" s="177"/>
      <c r="N3" s="340"/>
      <c r="O3" s="177"/>
      <c r="P3" s="177"/>
      <c r="Q3" s="177"/>
      <c r="R3" s="177"/>
      <c r="S3" s="177"/>
      <c r="T3" s="177"/>
      <c r="U3" s="177"/>
      <c r="V3" s="177"/>
      <c r="W3" s="177"/>
      <c r="X3" s="177"/>
      <c r="Y3" s="332"/>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c r="CV3" s="324"/>
      <c r="CW3" s="324"/>
      <c r="CX3" s="324"/>
      <c r="CY3" s="324"/>
      <c r="CZ3" s="324"/>
      <c r="DA3" s="324"/>
      <c r="DB3" s="324"/>
    </row>
    <row r="4" spans="1:106" s="325" customFormat="1" ht="11.55" customHeight="1" x14ac:dyDescent="0.2">
      <c r="A4" s="332"/>
      <c r="B4" s="504"/>
      <c r="C4" s="341"/>
      <c r="D4" s="342" t="s">
        <v>101</v>
      </c>
      <c r="E4" s="343">
        <f>'FLA Budget'!E4</f>
        <v>0</v>
      </c>
      <c r="F4" s="334"/>
      <c r="G4" s="340"/>
      <c r="H4" s="340"/>
      <c r="I4" s="177"/>
      <c r="J4" s="177"/>
      <c r="K4" s="177"/>
      <c r="L4" s="177"/>
      <c r="M4" s="177"/>
      <c r="N4" s="340"/>
      <c r="O4" s="177"/>
      <c r="P4" s="177"/>
      <c r="Q4" s="177"/>
      <c r="R4" s="177"/>
      <c r="S4" s="177"/>
      <c r="T4" s="177"/>
      <c r="U4" s="177"/>
      <c r="V4" s="177"/>
      <c r="W4" s="177"/>
      <c r="X4" s="177"/>
      <c r="Y4" s="332"/>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row>
    <row r="5" spans="1:106" s="325" customFormat="1" ht="11.55" customHeight="1" x14ac:dyDescent="0.2">
      <c r="A5" s="332"/>
      <c r="B5" s="505"/>
      <c r="C5" s="344"/>
      <c r="D5" s="345" t="s">
        <v>102</v>
      </c>
      <c r="E5" s="346">
        <f>'FLA Budget'!E5</f>
        <v>0</v>
      </c>
      <c r="F5" s="334"/>
      <c r="G5" s="340"/>
      <c r="H5" s="340"/>
      <c r="I5" s="177"/>
      <c r="J5" s="177"/>
      <c r="K5" s="177"/>
      <c r="L5" s="177"/>
      <c r="M5" s="177"/>
      <c r="N5" s="340"/>
      <c r="O5" s="177"/>
      <c r="P5" s="177"/>
      <c r="Q5" s="177"/>
      <c r="R5" s="177"/>
      <c r="S5" s="177"/>
      <c r="T5" s="177"/>
      <c r="U5" s="177"/>
      <c r="V5" s="177"/>
      <c r="W5" s="177"/>
      <c r="X5" s="177"/>
      <c r="Y5" s="332"/>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c r="CC5" s="324"/>
      <c r="CD5" s="324"/>
      <c r="CE5" s="324"/>
      <c r="CF5" s="324"/>
      <c r="CG5" s="324"/>
      <c r="CH5" s="324"/>
      <c r="CI5" s="324"/>
      <c r="CJ5" s="324"/>
      <c r="CK5" s="324"/>
      <c r="CL5" s="324"/>
      <c r="CM5" s="324"/>
      <c r="CN5" s="324"/>
      <c r="CO5" s="324"/>
      <c r="CP5" s="324"/>
      <c r="CQ5" s="324"/>
      <c r="CR5" s="324"/>
      <c r="CS5" s="324"/>
      <c r="CT5" s="324"/>
      <c r="CU5" s="324"/>
      <c r="CV5" s="324"/>
      <c r="CW5" s="324"/>
      <c r="CX5" s="324"/>
      <c r="CY5" s="324"/>
      <c r="CZ5" s="324"/>
      <c r="DA5" s="324"/>
      <c r="DB5" s="324"/>
    </row>
    <row r="6" spans="1:106" s="11" customFormat="1" ht="11.55" customHeight="1" x14ac:dyDescent="0.2">
      <c r="A6" s="55"/>
      <c r="B6" s="314"/>
      <c r="C6" s="315"/>
      <c r="D6" s="315"/>
      <c r="E6" s="316"/>
      <c r="F6" s="312"/>
      <c r="G6" s="313"/>
      <c r="H6" s="313"/>
      <c r="I6" s="65"/>
      <c r="J6" s="65"/>
      <c r="K6" s="65"/>
      <c r="L6" s="65"/>
      <c r="M6" s="65"/>
      <c r="N6" s="313"/>
      <c r="O6" s="65"/>
      <c r="P6" s="65"/>
      <c r="Q6" s="65"/>
      <c r="R6" s="65"/>
      <c r="S6" s="65"/>
      <c r="T6" s="65"/>
      <c r="U6" s="65"/>
      <c r="V6" s="65"/>
      <c r="W6" s="65"/>
      <c r="X6" s="65"/>
      <c r="Y6" s="55"/>
      <c r="Z6" s="324"/>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11" customFormat="1" ht="17.399999999999999" x14ac:dyDescent="0.2">
      <c r="A7" s="55"/>
      <c r="B7" s="357" t="s">
        <v>295</v>
      </c>
      <c r="C7" s="355"/>
      <c r="D7" s="355"/>
      <c r="E7" s="356"/>
      <c r="F7" s="312"/>
      <c r="G7" s="313"/>
      <c r="H7" s="313"/>
      <c r="I7" s="65"/>
      <c r="J7" s="65"/>
      <c r="K7" s="65"/>
      <c r="L7" s="65"/>
      <c r="M7" s="65"/>
      <c r="N7" s="313"/>
      <c r="O7" s="65"/>
      <c r="P7" s="65"/>
      <c r="Q7" s="65"/>
      <c r="R7" s="65"/>
      <c r="S7" s="65"/>
      <c r="T7" s="65"/>
      <c r="U7" s="65"/>
      <c r="V7" s="65"/>
      <c r="W7" s="65"/>
      <c r="X7" s="65"/>
      <c r="Y7" s="55"/>
      <c r="Z7" s="324"/>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s="11" customFormat="1" ht="11.55" customHeight="1" x14ac:dyDescent="0.2">
      <c r="A8" s="55"/>
      <c r="B8" s="357"/>
      <c r="C8" s="355"/>
      <c r="D8" s="355"/>
      <c r="E8" s="356"/>
      <c r="F8" s="312"/>
      <c r="G8" s="313"/>
      <c r="H8" s="313"/>
      <c r="I8" s="65"/>
      <c r="J8" s="65"/>
      <c r="K8" s="65"/>
      <c r="L8" s="65"/>
      <c r="M8" s="65"/>
      <c r="N8" s="313"/>
      <c r="O8" s="65"/>
      <c r="P8" s="65"/>
      <c r="Q8" s="65"/>
      <c r="R8" s="65"/>
      <c r="S8" s="65"/>
      <c r="T8" s="65"/>
      <c r="U8" s="65"/>
      <c r="V8" s="65"/>
      <c r="W8" s="65"/>
      <c r="X8" s="65"/>
      <c r="Y8" s="55"/>
      <c r="Z8" s="324"/>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row>
    <row r="9" spans="1:106" s="11" customFormat="1" ht="11.55" customHeight="1" thickBot="1" x14ac:dyDescent="0.25">
      <c r="A9" s="55"/>
      <c r="B9" s="354"/>
      <c r="C9" s="355"/>
      <c r="D9" s="355"/>
      <c r="E9" s="356"/>
      <c r="F9" s="312"/>
      <c r="G9" s="313"/>
      <c r="H9" s="313"/>
      <c r="I9" s="65"/>
      <c r="J9" s="65"/>
      <c r="K9" s="65"/>
      <c r="L9" s="65"/>
      <c r="M9" s="65"/>
      <c r="N9" s="313"/>
      <c r="O9" s="65"/>
      <c r="P9" s="65"/>
      <c r="Q9" s="65"/>
      <c r="R9" s="65"/>
      <c r="S9" s="65"/>
      <c r="T9" s="65"/>
      <c r="U9" s="65"/>
      <c r="V9" s="65"/>
      <c r="W9" s="65"/>
      <c r="X9" s="65"/>
      <c r="Y9" s="55"/>
      <c r="Z9" s="324"/>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row>
    <row r="10" spans="1:106" s="11" customFormat="1" ht="11.55" customHeight="1" thickBot="1" x14ac:dyDescent="0.25">
      <c r="A10" s="55"/>
      <c r="B10" s="349"/>
      <c r="C10" s="350"/>
      <c r="D10" s="350"/>
      <c r="E10" s="351"/>
      <c r="F10" s="66"/>
      <c r="G10" s="449" t="s">
        <v>21</v>
      </c>
      <c r="H10" s="450"/>
      <c r="I10" s="450"/>
      <c r="J10" s="450"/>
      <c r="K10" s="450"/>
      <c r="L10" s="450"/>
      <c r="M10" s="450"/>
      <c r="N10" s="450"/>
      <c r="O10" s="450"/>
      <c r="P10" s="450"/>
      <c r="Q10" s="450"/>
      <c r="R10" s="450"/>
      <c r="S10" s="450"/>
      <c r="T10" s="450"/>
      <c r="U10" s="451"/>
      <c r="V10" s="67"/>
      <c r="W10" s="65"/>
      <c r="X10" s="55"/>
      <c r="Y10" s="55"/>
      <c r="Z10" s="324"/>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row>
    <row r="11" spans="1:106" s="11" customFormat="1" ht="12.6" thickBot="1" x14ac:dyDescent="0.25">
      <c r="A11" s="68"/>
      <c r="B11" s="349"/>
      <c r="C11" s="350"/>
      <c r="D11" s="350"/>
      <c r="E11" s="351"/>
      <c r="F11" s="69"/>
      <c r="G11" s="197" t="str">
        <f>'FLA Budget'!H6</f>
        <v>Activity 1</v>
      </c>
      <c r="H11" s="70"/>
      <c r="I11" s="197" t="str">
        <f>'FLA Budget'!J6</f>
        <v>Activity 2</v>
      </c>
      <c r="J11" s="70"/>
      <c r="K11" s="197" t="str">
        <f>'FLA Budget'!L6</f>
        <v>Activity 3</v>
      </c>
      <c r="L11" s="69"/>
      <c r="M11" s="197" t="str">
        <f>'FLA Budget'!N6</f>
        <v>Activity 4</v>
      </c>
      <c r="N11" s="70"/>
      <c r="O11" s="197" t="str">
        <f>'FLA Budget'!P6</f>
        <v>Activity 5</v>
      </c>
      <c r="P11" s="70"/>
      <c r="Q11" s="197" t="str">
        <f>'FLA Budget'!R6</f>
        <v>Activity 6</v>
      </c>
      <c r="R11" s="69"/>
      <c r="S11" s="197" t="str">
        <f>'FLA Budget'!T6</f>
        <v>Activity 7</v>
      </c>
      <c r="T11" s="67"/>
      <c r="U11" s="197" t="s">
        <v>30</v>
      </c>
      <c r="V11" s="67"/>
      <c r="W11" s="195" t="s">
        <v>20</v>
      </c>
      <c r="X11" s="196" t="s">
        <v>1</v>
      </c>
      <c r="Y11" s="55"/>
      <c r="Z11" s="324"/>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row>
    <row r="12" spans="1:106" ht="4.2" customHeight="1" x14ac:dyDescent="0.25">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324"/>
    </row>
    <row r="13" spans="1:106" s="3" customFormat="1" ht="12" x14ac:dyDescent="0.2">
      <c r="A13" s="55"/>
      <c r="B13" s="317"/>
      <c r="C13" s="100"/>
      <c r="D13" s="100"/>
      <c r="E13" s="347" t="s">
        <v>180</v>
      </c>
      <c r="F13" s="64"/>
      <c r="G13" s="353" t="str">
        <f>'FLA Budget'!H13</f>
        <v>$</v>
      </c>
      <c r="H13" s="336"/>
      <c r="I13" s="353" t="str">
        <f>'FLA Budget'!J13</f>
        <v>$</v>
      </c>
      <c r="J13" s="336"/>
      <c r="K13" s="353" t="str">
        <f>'FLA Budget'!L13</f>
        <v>$</v>
      </c>
      <c r="L13" s="336"/>
      <c r="M13" s="353" t="str">
        <f>'FLA Budget'!N13</f>
        <v>$</v>
      </c>
      <c r="N13" s="336"/>
      <c r="O13" s="353" t="str">
        <f>'FLA Budget'!P13</f>
        <v>$</v>
      </c>
      <c r="P13" s="336"/>
      <c r="Q13" s="353" t="str">
        <f>'FLA Budget'!R13</f>
        <v>$</v>
      </c>
      <c r="R13" s="336"/>
      <c r="S13" s="353" t="str">
        <f>'FLA Budget'!T13</f>
        <v>$</v>
      </c>
      <c r="T13" s="336"/>
      <c r="U13" s="353" t="str">
        <f>'FLA Budget'!V13</f>
        <v>$</v>
      </c>
      <c r="V13" s="336"/>
      <c r="W13" s="353" t="str">
        <f>'FLA Budget'!X13</f>
        <v>$</v>
      </c>
      <c r="X13" s="353" t="str">
        <f>'FLA Budget'!Y13</f>
        <v>$</v>
      </c>
      <c r="Y13" s="55"/>
      <c r="Z13" s="324"/>
    </row>
    <row r="14" spans="1:106" ht="4.2" customHeight="1" x14ac:dyDescent="0.25">
      <c r="A14" s="233"/>
      <c r="B14" s="233"/>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324"/>
    </row>
    <row r="15" spans="1:106" s="11" customFormat="1" ht="11.55" customHeight="1" x14ac:dyDescent="0.25">
      <c r="A15" s="233"/>
      <c r="B15" s="499" t="s">
        <v>173</v>
      </c>
      <c r="C15" s="499"/>
      <c r="D15" s="499"/>
      <c r="E15" s="499"/>
      <c r="F15" s="55"/>
      <c r="G15" s="318"/>
      <c r="H15" s="43"/>
      <c r="I15" s="318"/>
      <c r="J15" s="43"/>
      <c r="K15" s="318"/>
      <c r="L15" s="90"/>
      <c r="M15" s="318"/>
      <c r="N15" s="43"/>
      <c r="O15" s="318"/>
      <c r="P15" s="43"/>
      <c r="Q15" s="318"/>
      <c r="R15" s="90"/>
      <c r="S15" s="318"/>
      <c r="T15" s="43"/>
      <c r="U15" s="319">
        <f t="shared" ref="U15" si="0">M15+K15+I15+G15+O15+Q15+S15</f>
        <v>0</v>
      </c>
      <c r="V15" s="43"/>
      <c r="W15" s="318"/>
      <c r="X15" s="319">
        <f t="shared" ref="X15" si="1">W15+U15</f>
        <v>0</v>
      </c>
      <c r="Y15" s="55"/>
      <c r="Z15" s="324"/>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row>
    <row r="16" spans="1:106" ht="3.6" customHeight="1" x14ac:dyDescent="0.25">
      <c r="A16" s="233"/>
      <c r="B16" s="233"/>
      <c r="C16" s="233"/>
      <c r="D16" s="233"/>
      <c r="E16" s="347"/>
      <c r="F16" s="233"/>
      <c r="G16" s="233"/>
      <c r="H16" s="233"/>
      <c r="I16" s="233"/>
      <c r="J16" s="233"/>
      <c r="K16" s="233"/>
      <c r="L16" s="233"/>
      <c r="M16" s="233"/>
      <c r="N16" s="233"/>
      <c r="O16" s="233"/>
      <c r="P16" s="233"/>
      <c r="Q16" s="233"/>
      <c r="R16" s="233"/>
      <c r="S16" s="233"/>
      <c r="T16" s="233"/>
      <c r="U16" s="233"/>
      <c r="V16" s="233"/>
      <c r="W16" s="233"/>
      <c r="X16" s="233"/>
      <c r="Y16" s="233"/>
    </row>
    <row r="17" spans="1:106" ht="9.6" customHeight="1" x14ac:dyDescent="0.25">
      <c r="A17" s="233"/>
      <c r="B17" s="233"/>
      <c r="C17" s="233"/>
      <c r="D17" s="233"/>
      <c r="E17" s="347" t="s">
        <v>182</v>
      </c>
      <c r="F17" s="233"/>
      <c r="G17" s="348">
        <f>IF(OR(G15=0,G32=0),0,G15/G32)</f>
        <v>0</v>
      </c>
      <c r="H17" s="233"/>
      <c r="I17" s="348">
        <f>IF(OR(I15=0,I32=0),0,I15/I32)</f>
        <v>0</v>
      </c>
      <c r="J17" s="233"/>
      <c r="K17" s="348">
        <f>IF(OR(K15=0,K32=0),0,K15/K32)</f>
        <v>0</v>
      </c>
      <c r="L17" s="233"/>
      <c r="M17" s="348">
        <f>IF(OR(M15=0,M32=0),0,M15/M32)</f>
        <v>0</v>
      </c>
      <c r="N17" s="233"/>
      <c r="O17" s="348">
        <f>IF(OR(O15=0,O32=0),0,O15/O32)</f>
        <v>0</v>
      </c>
      <c r="P17" s="233"/>
      <c r="Q17" s="348">
        <f>IF(OR(Q15=0,Q32=0),0,Q15/Q32)</f>
        <v>0</v>
      </c>
      <c r="R17" s="233"/>
      <c r="S17" s="348">
        <f>IF(OR(S15=0,S32=0),0,S15/S32)</f>
        <v>0</v>
      </c>
      <c r="T17" s="233"/>
      <c r="U17" s="348">
        <f>IF(OR(U15=0,U32=0),0,U15/U32)</f>
        <v>0</v>
      </c>
      <c r="V17" s="233"/>
      <c r="W17" s="348">
        <f>IF(OR(W15=0,W32=0),0,W15/W32)</f>
        <v>0</v>
      </c>
      <c r="X17" s="348">
        <f>IF(OR(X15=0,X32=0),0,X15/X32)</f>
        <v>0</v>
      </c>
      <c r="Y17" s="233"/>
    </row>
    <row r="18" spans="1:106" x14ac:dyDescent="0.25">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row>
    <row r="19" spans="1:106" x14ac:dyDescent="0.25">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row>
    <row r="20" spans="1:106" x14ac:dyDescent="0.25">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row>
    <row r="21" spans="1:106" x14ac:dyDescent="0.25">
      <c r="A21" s="233"/>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row>
    <row r="22" spans="1:106" x14ac:dyDescent="0.25">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row>
    <row r="23" spans="1:106" x14ac:dyDescent="0.25">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row>
    <row r="24" spans="1:106" x14ac:dyDescent="0.25">
      <c r="A24" s="233"/>
      <c r="B24" s="352" t="s">
        <v>181</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row>
    <row r="25" spans="1:106" ht="3.6" customHeight="1" thickBot="1" x14ac:dyDescent="0.3">
      <c r="A25" s="233"/>
      <c r="B25" s="233"/>
      <c r="C25" s="233"/>
      <c r="D25" s="233"/>
      <c r="E25" s="347"/>
      <c r="F25" s="233"/>
      <c r="G25" s="233"/>
      <c r="H25" s="233"/>
      <c r="I25" s="233"/>
      <c r="J25" s="233"/>
      <c r="K25" s="233"/>
      <c r="L25" s="233"/>
      <c r="M25" s="233"/>
      <c r="N25" s="233"/>
      <c r="O25" s="233"/>
      <c r="P25" s="233"/>
      <c r="Q25" s="233"/>
      <c r="R25" s="233"/>
      <c r="S25" s="233"/>
      <c r="T25" s="233"/>
      <c r="U25" s="233"/>
      <c r="V25" s="233"/>
      <c r="W25" s="233"/>
      <c r="X25" s="233"/>
      <c r="Y25" s="233"/>
    </row>
    <row r="26" spans="1:106" s="325" customFormat="1" ht="10.199999999999999" x14ac:dyDescent="0.2">
      <c r="A26" s="332"/>
      <c r="B26" s="508" t="s">
        <v>174</v>
      </c>
      <c r="C26" s="509"/>
      <c r="D26" s="509"/>
      <c r="E26" s="509"/>
      <c r="F26" s="509"/>
      <c r="G26" s="320">
        <f>'FLA Budget'!H24</f>
        <v>0</v>
      </c>
      <c r="H26" s="321"/>
      <c r="I26" s="322">
        <f>'FLA Budget'!J24</f>
        <v>0</v>
      </c>
      <c r="J26" s="321"/>
      <c r="K26" s="322">
        <f>'FLA Budget'!L24</f>
        <v>0</v>
      </c>
      <c r="L26" s="323"/>
      <c r="M26" s="322">
        <f>'FLA Budget'!N24</f>
        <v>0</v>
      </c>
      <c r="N26" s="321"/>
      <c r="O26" s="322">
        <f>'FLA Budget'!P24</f>
        <v>0</v>
      </c>
      <c r="P26" s="321"/>
      <c r="Q26" s="322">
        <f>'FLA Budget'!R24</f>
        <v>0</v>
      </c>
      <c r="R26" s="323"/>
      <c r="S26" s="322">
        <f>'FLA Budget'!T24</f>
        <v>0</v>
      </c>
      <c r="T26" s="321"/>
      <c r="U26" s="322">
        <f>'FLA Budget'!V24</f>
        <v>0</v>
      </c>
      <c r="V26" s="321"/>
      <c r="W26" s="322">
        <f>'FLA Budget'!X24</f>
        <v>0</v>
      </c>
      <c r="X26" s="322">
        <f>'FLA Budget'!Y24</f>
        <v>0</v>
      </c>
      <c r="Y26" s="332"/>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324"/>
      <c r="BG26" s="324"/>
      <c r="BH26" s="324"/>
      <c r="BI26" s="324"/>
      <c r="BJ26" s="324"/>
      <c r="BK26" s="324"/>
      <c r="BL26" s="324"/>
      <c r="BM26" s="324"/>
      <c r="BN26" s="324"/>
      <c r="BO26" s="324"/>
      <c r="BP26" s="324"/>
      <c r="BQ26" s="324"/>
      <c r="BR26" s="324"/>
      <c r="BS26" s="324"/>
      <c r="BT26" s="324"/>
      <c r="BU26" s="324"/>
      <c r="BV26" s="324"/>
      <c r="BW26" s="324"/>
      <c r="BX26" s="324"/>
      <c r="BY26" s="324"/>
      <c r="BZ26" s="324"/>
      <c r="CA26" s="324"/>
      <c r="CB26" s="324"/>
      <c r="CC26" s="324"/>
      <c r="CD26" s="324"/>
      <c r="CE26" s="324"/>
      <c r="CF26" s="324"/>
      <c r="CG26" s="324"/>
      <c r="CH26" s="324"/>
      <c r="CI26" s="324"/>
      <c r="CJ26" s="324"/>
      <c r="CK26" s="324"/>
      <c r="CL26" s="324"/>
      <c r="CM26" s="324"/>
      <c r="CN26" s="324"/>
      <c r="CO26" s="324"/>
      <c r="CP26" s="324"/>
      <c r="CQ26" s="324"/>
      <c r="CR26" s="324"/>
      <c r="CS26" s="324"/>
      <c r="CT26" s="324"/>
      <c r="CU26" s="324"/>
      <c r="CV26" s="324"/>
      <c r="CW26" s="324"/>
      <c r="CX26" s="324"/>
      <c r="CY26" s="324"/>
      <c r="CZ26" s="324"/>
      <c r="DA26" s="324"/>
      <c r="DB26" s="324"/>
    </row>
    <row r="27" spans="1:106" s="325" customFormat="1" ht="10.199999999999999" x14ac:dyDescent="0.2">
      <c r="A27" s="332"/>
      <c r="B27" s="510" t="s">
        <v>175</v>
      </c>
      <c r="C27" s="511"/>
      <c r="D27" s="511"/>
      <c r="E27" s="511"/>
      <c r="F27" s="511"/>
      <c r="G27" s="326">
        <f>'FLA Budget'!H33</f>
        <v>0</v>
      </c>
      <c r="H27" s="321"/>
      <c r="I27" s="327">
        <f>'FLA Budget'!J33</f>
        <v>0</v>
      </c>
      <c r="J27" s="321"/>
      <c r="K27" s="327">
        <f>'FLA Budget'!L33</f>
        <v>0</v>
      </c>
      <c r="L27" s="323"/>
      <c r="M27" s="327">
        <f>'FLA Budget'!N33</f>
        <v>0</v>
      </c>
      <c r="N27" s="321"/>
      <c r="O27" s="327">
        <f>'FLA Budget'!P33</f>
        <v>0</v>
      </c>
      <c r="P27" s="321"/>
      <c r="Q27" s="327">
        <f>'FLA Budget'!R33</f>
        <v>0</v>
      </c>
      <c r="R27" s="323"/>
      <c r="S27" s="327">
        <f>'FLA Budget'!T33</f>
        <v>0</v>
      </c>
      <c r="T27" s="321"/>
      <c r="U27" s="327">
        <f>'FLA Budget'!V33</f>
        <v>0</v>
      </c>
      <c r="V27" s="321"/>
      <c r="W27" s="327">
        <f>'FLA Budget'!X33</f>
        <v>0</v>
      </c>
      <c r="X27" s="327">
        <f>'FLA Budget'!Y33</f>
        <v>0</v>
      </c>
      <c r="Y27" s="332"/>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c r="BF27" s="324"/>
      <c r="BG27" s="324"/>
      <c r="BH27" s="324"/>
      <c r="BI27" s="324"/>
      <c r="BJ27" s="324"/>
      <c r="BK27" s="324"/>
      <c r="BL27" s="324"/>
      <c r="BM27" s="324"/>
      <c r="BN27" s="324"/>
      <c r="BO27" s="324"/>
      <c r="BP27" s="324"/>
      <c r="BQ27" s="324"/>
      <c r="BR27" s="324"/>
      <c r="BS27" s="324"/>
      <c r="BT27" s="324"/>
      <c r="BU27" s="324"/>
      <c r="BV27" s="324"/>
      <c r="BW27" s="324"/>
      <c r="BX27" s="324"/>
      <c r="BY27" s="324"/>
      <c r="BZ27" s="324"/>
      <c r="CA27" s="324"/>
      <c r="CB27" s="324"/>
      <c r="CC27" s="324"/>
      <c r="CD27" s="324"/>
      <c r="CE27" s="324"/>
      <c r="CF27" s="324"/>
      <c r="CG27" s="324"/>
      <c r="CH27" s="324"/>
      <c r="CI27" s="324"/>
      <c r="CJ27" s="324"/>
      <c r="CK27" s="324"/>
      <c r="CL27" s="324"/>
      <c r="CM27" s="324"/>
      <c r="CN27" s="324"/>
      <c r="CO27" s="324"/>
      <c r="CP27" s="324"/>
      <c r="CQ27" s="324"/>
      <c r="CR27" s="324"/>
      <c r="CS27" s="324"/>
      <c r="CT27" s="324"/>
      <c r="CU27" s="324"/>
      <c r="CV27" s="324"/>
      <c r="CW27" s="324"/>
      <c r="CX27" s="324"/>
      <c r="CY27" s="324"/>
      <c r="CZ27" s="324"/>
      <c r="DA27" s="324"/>
      <c r="DB27" s="324"/>
    </row>
    <row r="28" spans="1:106" s="325" customFormat="1" ht="10.199999999999999" x14ac:dyDescent="0.2">
      <c r="A28" s="332"/>
      <c r="B28" s="510" t="s">
        <v>176</v>
      </c>
      <c r="C28" s="511"/>
      <c r="D28" s="511"/>
      <c r="E28" s="511"/>
      <c r="F28" s="511"/>
      <c r="G28" s="326">
        <f>'FLA Budget'!H45</f>
        <v>0</v>
      </c>
      <c r="H28" s="321"/>
      <c r="I28" s="327">
        <f>'FLA Budget'!J45</f>
        <v>0</v>
      </c>
      <c r="J28" s="321"/>
      <c r="K28" s="327">
        <f>'FLA Budget'!L45</f>
        <v>0</v>
      </c>
      <c r="L28" s="323"/>
      <c r="M28" s="327">
        <f>'FLA Budget'!N45</f>
        <v>0</v>
      </c>
      <c r="N28" s="321"/>
      <c r="O28" s="327">
        <f>'FLA Budget'!P45</f>
        <v>0</v>
      </c>
      <c r="P28" s="321"/>
      <c r="Q28" s="327">
        <f>'FLA Budget'!R45</f>
        <v>0</v>
      </c>
      <c r="R28" s="323"/>
      <c r="S28" s="327">
        <f>'FLA Budget'!T45</f>
        <v>0</v>
      </c>
      <c r="T28" s="321"/>
      <c r="U28" s="327">
        <f>'FLA Budget'!V45</f>
        <v>0</v>
      </c>
      <c r="V28" s="321"/>
      <c r="W28" s="327">
        <f>'FLA Budget'!X45</f>
        <v>0</v>
      </c>
      <c r="X28" s="327">
        <f>'FLA Budget'!Y45</f>
        <v>0</v>
      </c>
      <c r="Y28" s="332"/>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324"/>
      <c r="BG28" s="324"/>
      <c r="BH28" s="324"/>
      <c r="BI28" s="324"/>
      <c r="BJ28" s="324"/>
      <c r="BK28" s="324"/>
      <c r="BL28" s="324"/>
      <c r="BM28" s="324"/>
      <c r="BN28" s="324"/>
      <c r="BO28" s="324"/>
      <c r="BP28" s="324"/>
      <c r="BQ28" s="324"/>
      <c r="BR28" s="324"/>
      <c r="BS28" s="324"/>
      <c r="BT28" s="324"/>
      <c r="BU28" s="324"/>
      <c r="BV28" s="324"/>
      <c r="BW28" s="324"/>
      <c r="BX28" s="324"/>
      <c r="BY28" s="324"/>
      <c r="BZ28" s="324"/>
      <c r="CA28" s="324"/>
      <c r="CB28" s="324"/>
      <c r="CC28" s="324"/>
      <c r="CD28" s="324"/>
      <c r="CE28" s="324"/>
      <c r="CF28" s="324"/>
      <c r="CG28" s="324"/>
      <c r="CH28" s="324"/>
      <c r="CI28" s="324"/>
      <c r="CJ28" s="324"/>
      <c r="CK28" s="324"/>
      <c r="CL28" s="324"/>
      <c r="CM28" s="324"/>
      <c r="CN28" s="324"/>
      <c r="CO28" s="324"/>
      <c r="CP28" s="324"/>
      <c r="CQ28" s="324"/>
      <c r="CR28" s="324"/>
      <c r="CS28" s="324"/>
      <c r="CT28" s="324"/>
      <c r="CU28" s="324"/>
      <c r="CV28" s="324"/>
      <c r="CW28" s="324"/>
      <c r="CX28" s="324"/>
      <c r="CY28" s="324"/>
      <c r="CZ28" s="324"/>
      <c r="DA28" s="324"/>
      <c r="DB28" s="324"/>
    </row>
    <row r="29" spans="1:106" s="325" customFormat="1" ht="10.8" thickBot="1" x14ac:dyDescent="0.25">
      <c r="A29" s="332"/>
      <c r="B29" s="512" t="s">
        <v>177</v>
      </c>
      <c r="C29" s="513"/>
      <c r="D29" s="513"/>
      <c r="E29" s="513"/>
      <c r="F29" s="513"/>
      <c r="G29" s="328">
        <f>'FLA Budget'!H54</f>
        <v>0</v>
      </c>
      <c r="H29" s="321"/>
      <c r="I29" s="329">
        <f>'FLA Budget'!J54</f>
        <v>0</v>
      </c>
      <c r="J29" s="321"/>
      <c r="K29" s="329">
        <f>'FLA Budget'!L54</f>
        <v>0</v>
      </c>
      <c r="L29" s="323"/>
      <c r="M29" s="329">
        <f>'FLA Budget'!N54</f>
        <v>0</v>
      </c>
      <c r="N29" s="321"/>
      <c r="O29" s="329">
        <f>'FLA Budget'!P54</f>
        <v>0</v>
      </c>
      <c r="P29" s="321"/>
      <c r="Q29" s="329">
        <f>'FLA Budget'!R54</f>
        <v>0</v>
      </c>
      <c r="R29" s="323"/>
      <c r="S29" s="329">
        <f>'FLA Budget'!T54</f>
        <v>0</v>
      </c>
      <c r="T29" s="321"/>
      <c r="U29" s="329">
        <f>'FLA Budget'!V54</f>
        <v>0</v>
      </c>
      <c r="V29" s="321"/>
      <c r="W29" s="329">
        <f>'FLA Budget'!X54</f>
        <v>0</v>
      </c>
      <c r="X29" s="329">
        <f>'FLA Budget'!Y54</f>
        <v>0</v>
      </c>
      <c r="Y29" s="332"/>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row>
    <row r="30" spans="1:106" s="325" customFormat="1" ht="10.8" thickBot="1" x14ac:dyDescent="0.25">
      <c r="A30" s="332"/>
      <c r="B30" s="506" t="s">
        <v>90</v>
      </c>
      <c r="C30" s="507"/>
      <c r="D30" s="507"/>
      <c r="E30" s="507"/>
      <c r="F30" s="507"/>
      <c r="G30" s="358">
        <f>SUM(G26:G29)</f>
        <v>0</v>
      </c>
      <c r="H30" s="359"/>
      <c r="I30" s="360">
        <f>SUM(I26:I29)</f>
        <v>0</v>
      </c>
      <c r="J30" s="359"/>
      <c r="K30" s="360">
        <f>SUM(K26:K29)</f>
        <v>0</v>
      </c>
      <c r="L30" s="361"/>
      <c r="M30" s="360">
        <f>SUM(M26:M29)</f>
        <v>0</v>
      </c>
      <c r="N30" s="359"/>
      <c r="O30" s="360">
        <f>SUM(O26:O29)</f>
        <v>0</v>
      </c>
      <c r="P30" s="359"/>
      <c r="Q30" s="360">
        <f>SUM(Q26:Q29)</f>
        <v>0</v>
      </c>
      <c r="R30" s="361"/>
      <c r="S30" s="360">
        <f>SUM(S26:S29)</f>
        <v>0</v>
      </c>
      <c r="T30" s="359"/>
      <c r="U30" s="360">
        <f>SUM(U26:U29)</f>
        <v>0</v>
      </c>
      <c r="V30" s="359"/>
      <c r="W30" s="360">
        <f>SUM(W26:W29)</f>
        <v>0</v>
      </c>
      <c r="X30" s="360">
        <f>SUM(X26:X29)</f>
        <v>0</v>
      </c>
      <c r="Y30" s="332"/>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324"/>
      <c r="BG30" s="324"/>
      <c r="BH30" s="324"/>
      <c r="BI30" s="324"/>
      <c r="BJ30" s="324"/>
      <c r="BK30" s="324"/>
      <c r="BL30" s="324"/>
      <c r="BM30" s="324"/>
      <c r="BN30" s="324"/>
      <c r="BO30" s="324"/>
      <c r="BP30" s="324"/>
      <c r="BQ30" s="324"/>
      <c r="BR30" s="324"/>
      <c r="BS30" s="324"/>
      <c r="BT30" s="324"/>
      <c r="BU30" s="324"/>
      <c r="BV30" s="324"/>
      <c r="BW30" s="324"/>
      <c r="BX30" s="324"/>
      <c r="BY30" s="324"/>
      <c r="BZ30" s="324"/>
      <c r="CA30" s="324"/>
      <c r="CB30" s="324"/>
      <c r="CC30" s="324"/>
      <c r="CD30" s="324"/>
      <c r="CE30" s="324"/>
      <c r="CF30" s="324"/>
      <c r="CG30" s="324"/>
      <c r="CH30" s="324"/>
      <c r="CI30" s="324"/>
      <c r="CJ30" s="324"/>
      <c r="CK30" s="324"/>
      <c r="CL30" s="324"/>
      <c r="CM30" s="324"/>
      <c r="CN30" s="324"/>
      <c r="CO30" s="324"/>
      <c r="CP30" s="324"/>
      <c r="CQ30" s="324"/>
      <c r="CR30" s="324"/>
      <c r="CS30" s="324"/>
      <c r="CT30" s="324"/>
      <c r="CU30" s="324"/>
      <c r="CV30" s="324"/>
      <c r="CW30" s="324"/>
      <c r="CX30" s="324"/>
      <c r="CY30" s="324"/>
      <c r="CZ30" s="324"/>
      <c r="DA30" s="324"/>
      <c r="DB30" s="324"/>
    </row>
    <row r="31" spans="1:106" s="325" customFormat="1" ht="10.8" thickBot="1" x14ac:dyDescent="0.25">
      <c r="A31" s="332"/>
      <c r="B31" s="514" t="s">
        <v>178</v>
      </c>
      <c r="C31" s="515"/>
      <c r="D31" s="515"/>
      <c r="E31" s="515"/>
      <c r="F31" s="515"/>
      <c r="G31" s="330">
        <f>'FLA Budget'!H70</f>
        <v>0</v>
      </c>
      <c r="H31" s="321"/>
      <c r="I31" s="331">
        <f>'FLA Budget'!J70</f>
        <v>0</v>
      </c>
      <c r="J31" s="321"/>
      <c r="K31" s="331">
        <f>'FLA Budget'!L70</f>
        <v>0</v>
      </c>
      <c r="L31" s="323"/>
      <c r="M31" s="331">
        <f>'FLA Budget'!N70</f>
        <v>0</v>
      </c>
      <c r="N31" s="321"/>
      <c r="O31" s="331">
        <f>'FLA Budget'!P70</f>
        <v>0</v>
      </c>
      <c r="P31" s="321"/>
      <c r="Q31" s="331">
        <f>'FLA Budget'!R70</f>
        <v>0</v>
      </c>
      <c r="R31" s="323"/>
      <c r="S31" s="331">
        <f>'FLA Budget'!T70</f>
        <v>0</v>
      </c>
      <c r="T31" s="321"/>
      <c r="U31" s="331">
        <f>'FLA Budget'!V70</f>
        <v>0</v>
      </c>
      <c r="V31" s="321"/>
      <c r="W31" s="331">
        <f>'FLA Budget'!X70</f>
        <v>0</v>
      </c>
      <c r="X31" s="331">
        <f>'FLA Budget'!Y70</f>
        <v>0</v>
      </c>
      <c r="Y31" s="332"/>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row>
    <row r="32" spans="1:106" s="325" customFormat="1" ht="10.8" thickBot="1" x14ac:dyDescent="0.25">
      <c r="A32" s="332"/>
      <c r="B32" s="506" t="s">
        <v>179</v>
      </c>
      <c r="C32" s="507"/>
      <c r="D32" s="507"/>
      <c r="E32" s="507"/>
      <c r="F32" s="507"/>
      <c r="G32" s="358">
        <f>G31+G30</f>
        <v>0</v>
      </c>
      <c r="H32" s="359"/>
      <c r="I32" s="360">
        <f>I31+I30</f>
        <v>0</v>
      </c>
      <c r="J32" s="359"/>
      <c r="K32" s="360">
        <f>K31+K30</f>
        <v>0</v>
      </c>
      <c r="L32" s="361"/>
      <c r="M32" s="360">
        <f>M31+M30</f>
        <v>0</v>
      </c>
      <c r="N32" s="359"/>
      <c r="O32" s="360">
        <f>O31+O30</f>
        <v>0</v>
      </c>
      <c r="P32" s="359"/>
      <c r="Q32" s="360">
        <f>Q31+Q30</f>
        <v>0</v>
      </c>
      <c r="R32" s="361"/>
      <c r="S32" s="360">
        <f>S31+S30</f>
        <v>0</v>
      </c>
      <c r="T32" s="359"/>
      <c r="U32" s="360">
        <f>U31+U30</f>
        <v>0</v>
      </c>
      <c r="V32" s="359"/>
      <c r="W32" s="360">
        <f>W31+W30</f>
        <v>0</v>
      </c>
      <c r="X32" s="360">
        <f>X31+X30</f>
        <v>0</v>
      </c>
      <c r="Y32" s="332"/>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row>
    <row r="33" spans="1:25" x14ac:dyDescent="0.25">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row>
  </sheetData>
  <sheetProtection algorithmName="SHA-512" hashValue="8m34bQU0QsandCvkHL1j8PqZubjqwRccZ+DzDj7LaougNoQlb6krUVE1oqE7OXoMe5GMjgbKyW8PYn7HaRkg8Q==" saltValue="p05D3oyJ3Cetcy4LUqr36w==" spinCount="100000" sheet="1" objects="1" scenarios="1" formatColumns="0" formatRows="0"/>
  <protectedRanges>
    <protectedRange sqref="G15 I15 K15 M15 O15 Q15 S15 W15" name="Range9"/>
  </protectedRanges>
  <mergeCells count="12">
    <mergeCell ref="B32:F32"/>
    <mergeCell ref="B26:F26"/>
    <mergeCell ref="B27:F27"/>
    <mergeCell ref="B28:F28"/>
    <mergeCell ref="B29:F29"/>
    <mergeCell ref="B30:F30"/>
    <mergeCell ref="B31:F31"/>
    <mergeCell ref="A1:B1"/>
    <mergeCell ref="G10:U10"/>
    <mergeCell ref="B15:E15"/>
    <mergeCell ref="C2:E2"/>
    <mergeCell ref="B3:B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AO46"/>
  <sheetViews>
    <sheetView zoomScale="90" zoomScaleNormal="90" workbookViewId="0">
      <selection activeCell="V13" sqref="V13"/>
    </sheetView>
  </sheetViews>
  <sheetFormatPr defaultColWidth="8.77734375" defaultRowHeight="13.2" x14ac:dyDescent="0.25"/>
  <cols>
    <col min="1" max="1" width="2.21875" style="231" customWidth="1"/>
    <col min="2" max="7" width="8.77734375" style="231"/>
    <col min="8" max="8" width="12.21875" style="231" customWidth="1"/>
    <col min="9" max="9" width="1" style="231" customWidth="1"/>
    <col min="10" max="10" width="12.21875" style="231" customWidth="1"/>
    <col min="11" max="11" width="1" style="231" customWidth="1"/>
    <col min="12" max="12" width="12.21875" style="231" customWidth="1"/>
    <col min="13" max="13" width="1" style="231" customWidth="1"/>
    <col min="14" max="14" width="12.21875" style="231" customWidth="1"/>
    <col min="15" max="15" width="1" style="231" customWidth="1"/>
    <col min="16" max="16" width="12.21875" style="251" hidden="1" customWidth="1"/>
    <col min="17" max="17" width="1" style="231" hidden="1" customWidth="1"/>
    <col min="18" max="18" width="12.21875" style="251" hidden="1" customWidth="1"/>
    <col min="19" max="19" width="1" style="231" hidden="1" customWidth="1"/>
    <col min="20" max="20" width="12.21875" style="251" hidden="1" customWidth="1"/>
    <col min="21" max="21" width="1" style="251" hidden="1" customWidth="1"/>
    <col min="22" max="22" width="14.21875" style="231" customWidth="1"/>
    <col min="23" max="23" width="1" style="231" customWidth="1"/>
    <col min="24" max="24" width="82.44140625" style="231" bestFit="1" customWidth="1"/>
    <col min="25" max="16384" width="8.77734375" style="231"/>
  </cols>
  <sheetData>
    <row r="1" spans="1:41" x14ac:dyDescent="0.25">
      <c r="A1" s="232" t="s">
        <v>153</v>
      </c>
      <c r="B1" s="232"/>
      <c r="C1" s="233"/>
      <c r="D1" s="233"/>
      <c r="E1" s="233"/>
      <c r="F1" s="233"/>
      <c r="G1" s="233"/>
      <c r="H1" s="233"/>
      <c r="I1" s="233"/>
      <c r="J1" s="233"/>
      <c r="K1" s="233"/>
      <c r="L1" s="233"/>
      <c r="M1" s="233"/>
      <c r="N1" s="233"/>
      <c r="O1" s="233"/>
      <c r="P1" s="243"/>
      <c r="Q1" s="233"/>
      <c r="R1" s="243"/>
      <c r="S1" s="233"/>
      <c r="T1" s="243"/>
      <c r="U1" s="243"/>
      <c r="V1" s="233"/>
      <c r="W1" s="233"/>
      <c r="X1" s="233"/>
      <c r="Y1" s="233"/>
    </row>
    <row r="2" spans="1:41" x14ac:dyDescent="0.25">
      <c r="A2" s="387" t="s">
        <v>124</v>
      </c>
      <c r="B2" s="234"/>
      <c r="C2" s="233"/>
      <c r="D2" s="233"/>
      <c r="E2" s="233"/>
      <c r="F2" s="233"/>
      <c r="G2" s="233"/>
      <c r="H2" s="233"/>
      <c r="I2" s="233"/>
      <c r="J2" s="233"/>
      <c r="K2" s="233"/>
      <c r="L2" s="233"/>
      <c r="M2" s="233"/>
      <c r="N2" s="233"/>
      <c r="O2" s="233"/>
      <c r="P2" s="243"/>
      <c r="Q2" s="233"/>
      <c r="R2" s="243"/>
      <c r="S2" s="233"/>
      <c r="T2" s="243"/>
      <c r="U2" s="243"/>
      <c r="V2" s="233"/>
      <c r="W2" s="233"/>
      <c r="X2" s="233"/>
      <c r="Y2" s="233"/>
    </row>
    <row r="3" spans="1:41" ht="13.8" thickBot="1" x14ac:dyDescent="0.3">
      <c r="A3" s="233"/>
      <c r="B3" s="233"/>
      <c r="C3" s="233"/>
      <c r="D3" s="233"/>
      <c r="E3" s="233"/>
      <c r="F3" s="233"/>
      <c r="G3" s="233"/>
      <c r="H3" s="233"/>
      <c r="I3" s="233"/>
      <c r="J3" s="233"/>
      <c r="K3" s="233"/>
      <c r="L3" s="233"/>
      <c r="M3" s="233"/>
      <c r="N3" s="233"/>
      <c r="O3" s="233"/>
      <c r="P3" s="243"/>
      <c r="Q3" s="233"/>
      <c r="R3" s="243"/>
      <c r="S3" s="233"/>
      <c r="T3" s="243"/>
      <c r="U3" s="243"/>
      <c r="V3" s="233"/>
      <c r="W3" s="233"/>
      <c r="X3" s="233"/>
      <c r="Y3" s="233"/>
    </row>
    <row r="4" spans="1:41" s="12" customFormat="1" ht="13.8" thickBot="1" x14ac:dyDescent="0.3">
      <c r="A4" s="65"/>
      <c r="B4" s="233"/>
      <c r="C4" s="233"/>
      <c r="D4" s="233"/>
      <c r="E4" s="233"/>
      <c r="F4" s="233"/>
      <c r="G4" s="233"/>
      <c r="H4" s="197" t="str">
        <f>'FLA Budget'!H6</f>
        <v>Activity 1</v>
      </c>
      <c r="I4" s="70"/>
      <c r="J4" s="197" t="str">
        <f>'FLA Budget'!J6</f>
        <v>Activity 2</v>
      </c>
      <c r="K4" s="70"/>
      <c r="L4" s="197" t="str">
        <f>'FLA Budget'!L6</f>
        <v>Activity 3</v>
      </c>
      <c r="M4" s="69"/>
      <c r="N4" s="197" t="str">
        <f>'FLA Budget'!N6</f>
        <v>Activity 4</v>
      </c>
      <c r="O4" s="70"/>
      <c r="P4" s="197" t="str">
        <f>'FLA Budget'!P6</f>
        <v>Activity 5</v>
      </c>
      <c r="Q4" s="70"/>
      <c r="R4" s="197" t="str">
        <f>'FLA Budget'!R6</f>
        <v>Activity 6</v>
      </c>
      <c r="S4" s="69"/>
      <c r="T4" s="197" t="str">
        <f>'FLA Budget'!T6</f>
        <v>Activity 7</v>
      </c>
      <c r="U4" s="67"/>
      <c r="V4" s="197" t="s">
        <v>30</v>
      </c>
      <c r="W4" s="65"/>
      <c r="X4" s="65"/>
      <c r="Y4" s="65"/>
    </row>
    <row r="5" spans="1:41" s="12" customFormat="1" ht="11.4" x14ac:dyDescent="0.2">
      <c r="A5" s="65"/>
      <c r="B5" s="186"/>
      <c r="C5" s="186"/>
      <c r="D5" s="186"/>
      <c r="E5" s="186"/>
      <c r="F5" s="186"/>
      <c r="G5" s="65"/>
      <c r="H5" s="65"/>
      <c r="I5" s="43"/>
      <c r="J5" s="65"/>
      <c r="K5" s="43"/>
      <c r="L5" s="65"/>
      <c r="M5" s="90"/>
      <c r="N5" s="65"/>
      <c r="O5" s="65"/>
      <c r="P5" s="244"/>
      <c r="Q5" s="65"/>
      <c r="R5" s="244"/>
      <c r="S5" s="65"/>
      <c r="T5" s="244"/>
      <c r="U5" s="244"/>
      <c r="V5" s="65"/>
      <c r="W5" s="65"/>
      <c r="X5" s="125"/>
      <c r="Y5" s="125"/>
      <c r="Z5" s="18"/>
      <c r="AA5" s="18"/>
      <c r="AB5" s="18"/>
      <c r="AC5" s="18"/>
      <c r="AD5" s="18"/>
      <c r="AE5" s="18"/>
      <c r="AF5" s="18"/>
    </row>
    <row r="6" spans="1:41" s="12" customFormat="1" ht="12" x14ac:dyDescent="0.2">
      <c r="A6" s="65"/>
      <c r="B6" s="516" t="s">
        <v>123</v>
      </c>
      <c r="C6" s="517"/>
      <c r="D6" s="517"/>
      <c r="E6" s="517"/>
      <c r="F6" s="518"/>
      <c r="G6" s="65"/>
      <c r="H6" s="65"/>
      <c r="I6" s="43"/>
      <c r="J6" s="65"/>
      <c r="K6" s="43"/>
      <c r="L6" s="65"/>
      <c r="M6" s="90"/>
      <c r="N6" s="65"/>
      <c r="O6" s="65"/>
      <c r="P6" s="244"/>
      <c r="Q6" s="65"/>
      <c r="R6" s="244"/>
      <c r="S6" s="65"/>
      <c r="T6" s="244"/>
      <c r="U6" s="244"/>
      <c r="V6" s="65"/>
      <c r="W6" s="65"/>
      <c r="X6" s="65"/>
      <c r="Y6" s="65"/>
    </row>
    <row r="7" spans="1:41" s="12" customFormat="1" ht="11.4" x14ac:dyDescent="0.2">
      <c r="A7" s="65"/>
      <c r="B7" s="186" t="s">
        <v>43</v>
      </c>
      <c r="C7" s="186"/>
      <c r="D7" s="186"/>
      <c r="E7" s="186"/>
      <c r="F7" s="186"/>
      <c r="G7" s="65"/>
      <c r="H7" s="252">
        <f>('FLA Budget'!H$73+'FLA Budget'!H$70)*'FLA Budget'!H26</f>
        <v>0</v>
      </c>
      <c r="I7" s="253"/>
      <c r="J7" s="252">
        <f>('FLA Budget'!J$73+'FLA Budget'!J$70)*'FLA Budget'!J26</f>
        <v>0</v>
      </c>
      <c r="K7" s="43"/>
      <c r="L7" s="252">
        <f>('FLA Budget'!L$73+'FLA Budget'!L$70)*'FLA Budget'!L26</f>
        <v>0</v>
      </c>
      <c r="M7" s="90"/>
      <c r="N7" s="252">
        <f>('FLA Budget'!N$73+'FLA Budget'!N$70)*'FLA Budget'!N26</f>
        <v>0</v>
      </c>
      <c r="O7" s="253"/>
      <c r="P7" s="252">
        <f>('FLA Budget'!P$73+'FLA Budget'!P$70)*'FLA Budget'!P26</f>
        <v>0</v>
      </c>
      <c r="Q7" s="253"/>
      <c r="R7" s="252">
        <f>('FLA Budget'!R$73+'FLA Budget'!R$70)*'FLA Budget'!R26</f>
        <v>0</v>
      </c>
      <c r="S7" s="253"/>
      <c r="T7" s="252">
        <f>('FLA Budget'!T$73+'FLA Budget'!T$70)*'FLA Budget'!T26</f>
        <v>0</v>
      </c>
      <c r="U7" s="254"/>
      <c r="V7" s="252">
        <f>SUM(H7:T7)</f>
        <v>0</v>
      </c>
      <c r="W7" s="65"/>
      <c r="X7" s="65" t="s">
        <v>93</v>
      </c>
      <c r="Y7" s="65"/>
      <c r="AG7" s="18"/>
    </row>
    <row r="8" spans="1:41" s="423" customFormat="1" ht="10.199999999999999" x14ac:dyDescent="0.2">
      <c r="A8" s="416"/>
      <c r="B8" s="415" t="s">
        <v>287</v>
      </c>
      <c r="C8" s="417"/>
      <c r="D8" s="417"/>
      <c r="E8" s="417"/>
      <c r="F8" s="417"/>
      <c r="G8" s="416"/>
      <c r="H8" s="418">
        <f>'FLA Budget'!H15+'FLA Budget'!H17+'FLA Budget'!H19+'FLA Budget'!H20+'FLA Budget'!H22</f>
        <v>0</v>
      </c>
      <c r="I8" s="419"/>
      <c r="J8" s="418">
        <f>'FLA Budget'!J15+'FLA Budget'!J17+'FLA Budget'!J19+'FLA Budget'!J20+'FLA Budget'!J22</f>
        <v>0</v>
      </c>
      <c r="K8" s="420"/>
      <c r="L8" s="418">
        <f>'FLA Budget'!L15+'FLA Budget'!L17+'FLA Budget'!L19+'FLA Budget'!L20+'FLA Budget'!L22</f>
        <v>0</v>
      </c>
      <c r="M8" s="421"/>
      <c r="N8" s="418">
        <f>'FLA Budget'!N15+'FLA Budget'!N17+'FLA Budget'!N19+'FLA Budget'!N20+'FLA Budget'!N22</f>
        <v>0</v>
      </c>
      <c r="O8" s="419"/>
      <c r="P8" s="418">
        <f>'FLA Budget'!P15+'FLA Budget'!P17+'FLA Budget'!P19+'FLA Budget'!P20+'FLA Budget'!P22</f>
        <v>0</v>
      </c>
      <c r="Q8" s="419"/>
      <c r="R8" s="418">
        <f>'FLA Budget'!R15+'FLA Budget'!R17+'FLA Budget'!R19+'FLA Budget'!R20+'FLA Budget'!R22</f>
        <v>0</v>
      </c>
      <c r="S8" s="419"/>
      <c r="T8" s="418">
        <f>'FLA Budget'!T15+'FLA Budget'!T17+'FLA Budget'!T19+'FLA Budget'!T20+'FLA Budget'!T22</f>
        <v>0</v>
      </c>
      <c r="U8" s="422"/>
      <c r="V8" s="418">
        <f>SUM(H8:T8)</f>
        <v>0</v>
      </c>
      <c r="W8" s="416"/>
      <c r="X8" s="416" t="s">
        <v>289</v>
      </c>
      <c r="Y8" s="416"/>
      <c r="AG8" s="424"/>
    </row>
    <row r="9" spans="1:41" s="423" customFormat="1" ht="10.199999999999999" x14ac:dyDescent="0.2">
      <c r="A9" s="416"/>
      <c r="B9" s="415" t="s">
        <v>288</v>
      </c>
      <c r="C9" s="417"/>
      <c r="D9" s="417"/>
      <c r="E9" s="417"/>
      <c r="F9" s="417"/>
      <c r="G9" s="416"/>
      <c r="H9" s="418">
        <f>'FLA Budget'!H16+'FLA Budget'!H18+'FLA Budget'!H21+'FLA Budget'!H23</f>
        <v>0</v>
      </c>
      <c r="I9" s="419"/>
      <c r="J9" s="418">
        <f>'FLA Budget'!J16+'FLA Budget'!J18+'FLA Budget'!J21+'FLA Budget'!J23</f>
        <v>0</v>
      </c>
      <c r="K9" s="420"/>
      <c r="L9" s="418">
        <f>'FLA Budget'!L16+'FLA Budget'!L18+'FLA Budget'!L21+'FLA Budget'!L23</f>
        <v>0</v>
      </c>
      <c r="M9" s="421"/>
      <c r="N9" s="418">
        <f>'FLA Budget'!N16+'FLA Budget'!N18+'FLA Budget'!N21+'FLA Budget'!N23</f>
        <v>0</v>
      </c>
      <c r="O9" s="419"/>
      <c r="P9" s="418">
        <f>'FLA Budget'!P16+'FLA Budget'!P18+'FLA Budget'!P21+'FLA Budget'!P23</f>
        <v>0</v>
      </c>
      <c r="Q9" s="419"/>
      <c r="R9" s="418">
        <f>'FLA Budget'!R16+'FLA Budget'!R18+'FLA Budget'!R21+'FLA Budget'!R23</f>
        <v>0</v>
      </c>
      <c r="S9" s="419"/>
      <c r="T9" s="418">
        <f>'FLA Budget'!T16+'FLA Budget'!T18+'FLA Budget'!T21+'FLA Budget'!T23</f>
        <v>0</v>
      </c>
      <c r="U9" s="422"/>
      <c r="V9" s="418">
        <f>SUM(H9:T9)</f>
        <v>0</v>
      </c>
      <c r="W9" s="416"/>
      <c r="X9" s="416" t="s">
        <v>290</v>
      </c>
      <c r="Y9" s="416"/>
    </row>
    <row r="10" spans="1:41" s="12" customFormat="1" ht="11.4" x14ac:dyDescent="0.2">
      <c r="A10" s="65"/>
      <c r="B10" s="410" t="s">
        <v>294</v>
      </c>
      <c r="C10" s="410"/>
      <c r="D10" s="410"/>
      <c r="E10" s="410"/>
      <c r="F10" s="410"/>
      <c r="G10" s="65"/>
      <c r="H10" s="257">
        <f>H9+H8</f>
        <v>0</v>
      </c>
      <c r="I10" s="253"/>
      <c r="J10" s="257">
        <f>J9+J8</f>
        <v>0</v>
      </c>
      <c r="K10" s="43"/>
      <c r="L10" s="257">
        <f>L9+L8</f>
        <v>0</v>
      </c>
      <c r="M10" s="90"/>
      <c r="N10" s="257">
        <f>N9+N8</f>
        <v>0</v>
      </c>
      <c r="O10" s="253"/>
      <c r="P10" s="257">
        <f>P9+P8</f>
        <v>0</v>
      </c>
      <c r="Q10" s="253"/>
      <c r="R10" s="257">
        <f>R9+R8</f>
        <v>0</v>
      </c>
      <c r="S10" s="253"/>
      <c r="T10" s="257">
        <f>T9+T8</f>
        <v>0</v>
      </c>
      <c r="U10" s="254"/>
      <c r="V10" s="257">
        <f>SUM(H10:T10)</f>
        <v>0</v>
      </c>
      <c r="W10" s="65"/>
      <c r="X10" s="65" t="s">
        <v>67</v>
      </c>
      <c r="Y10" s="65"/>
    </row>
    <row r="11" spans="1:41" s="12" customFormat="1" ht="12" x14ac:dyDescent="0.2">
      <c r="A11" s="65"/>
      <c r="B11" s="174" t="s">
        <v>46</v>
      </c>
      <c r="C11" s="127"/>
      <c r="D11" s="127"/>
      <c r="E11" s="127"/>
      <c r="F11" s="127"/>
      <c r="G11" s="65"/>
      <c r="H11" s="256">
        <f>H10+H7</f>
        <v>0</v>
      </c>
      <c r="I11" s="253"/>
      <c r="J11" s="256">
        <f>J10+J7</f>
        <v>0</v>
      </c>
      <c r="K11" s="253"/>
      <c r="L11" s="256">
        <f>L10+L7</f>
        <v>0</v>
      </c>
      <c r="M11" s="253"/>
      <c r="N11" s="256">
        <f>N10+N7</f>
        <v>0</v>
      </c>
      <c r="O11" s="253"/>
      <c r="P11" s="256">
        <f>P10+P7</f>
        <v>0</v>
      </c>
      <c r="Q11" s="253"/>
      <c r="R11" s="256">
        <f>R10+R7</f>
        <v>0</v>
      </c>
      <c r="S11" s="253"/>
      <c r="T11" s="256">
        <f>T10+T7</f>
        <v>0</v>
      </c>
      <c r="U11" s="254"/>
      <c r="V11" s="256">
        <f>SUM(V7:V9)</f>
        <v>0</v>
      </c>
      <c r="W11" s="65"/>
      <c r="X11" s="125"/>
      <c r="Y11" s="125"/>
      <c r="Z11" s="18"/>
      <c r="AA11" s="18"/>
      <c r="AB11" s="18"/>
      <c r="AC11" s="18"/>
      <c r="AD11" s="18"/>
      <c r="AE11" s="18"/>
      <c r="AF11" s="18"/>
    </row>
    <row r="12" spans="1:41" s="12" customFormat="1" ht="4.95" customHeight="1" x14ac:dyDescent="0.2">
      <c r="A12" s="65"/>
      <c r="B12" s="186"/>
      <c r="C12" s="186"/>
      <c r="D12" s="186"/>
      <c r="E12" s="186"/>
      <c r="F12" s="186"/>
      <c r="G12" s="65"/>
      <c r="H12" s="126"/>
      <c r="I12" s="126"/>
      <c r="J12" s="126"/>
      <c r="K12" s="126"/>
      <c r="L12" s="126"/>
      <c r="M12" s="126"/>
      <c r="N12" s="126"/>
      <c r="O12" s="126"/>
      <c r="P12" s="245"/>
      <c r="Q12" s="126"/>
      <c r="R12" s="245"/>
      <c r="S12" s="126"/>
      <c r="T12" s="245"/>
      <c r="U12" s="245"/>
      <c r="V12" s="126"/>
      <c r="W12" s="65"/>
      <c r="X12" s="125"/>
      <c r="Y12" s="125"/>
      <c r="Z12" s="18"/>
      <c r="AA12" s="18"/>
      <c r="AB12" s="18"/>
      <c r="AC12" s="18"/>
      <c r="AD12" s="18"/>
      <c r="AE12" s="18"/>
      <c r="AF12" s="18"/>
    </row>
    <row r="13" spans="1:41" s="176" customFormat="1" ht="9.6" customHeight="1" x14ac:dyDescent="0.2">
      <c r="A13" s="177"/>
      <c r="B13" s="286" t="s">
        <v>77</v>
      </c>
      <c r="C13" s="287"/>
      <c r="D13" s="287"/>
      <c r="E13" s="287"/>
      <c r="F13" s="287"/>
      <c r="G13" s="288"/>
      <c r="H13" s="289">
        <f>'FLA Budget'!H25</f>
        <v>0</v>
      </c>
      <c r="I13" s="289"/>
      <c r="J13" s="289">
        <f>'FLA Budget'!J25</f>
        <v>0</v>
      </c>
      <c r="K13" s="289"/>
      <c r="L13" s="289">
        <f>'FLA Budget'!L25</f>
        <v>0</v>
      </c>
      <c r="M13" s="289"/>
      <c r="N13" s="289">
        <f>'FLA Budget'!N25</f>
        <v>0</v>
      </c>
      <c r="O13" s="289"/>
      <c r="P13" s="289">
        <f>'FLA Budget'!P25</f>
        <v>0</v>
      </c>
      <c r="Q13" s="289"/>
      <c r="R13" s="289">
        <f>'FLA Budget'!R25</f>
        <v>0</v>
      </c>
      <c r="S13" s="289"/>
      <c r="T13" s="289">
        <f>'FLA Budget'!T25</f>
        <v>0</v>
      </c>
      <c r="U13" s="290"/>
      <c r="V13" s="291">
        <f>IFERROR(('FLA Budget'!V15+'FLA Budget'!V17+'FLA Budget'!V19+'FLA Budget'!V20+'FLA Budget'!V22)/'FLA Budget'!V9,0)</f>
        <v>0</v>
      </c>
      <c r="W13" s="177"/>
      <c r="X13" s="178"/>
      <c r="Y13" s="178"/>
      <c r="Z13" s="179"/>
      <c r="AA13" s="179"/>
      <c r="AB13" s="179"/>
      <c r="AC13" s="179"/>
      <c r="AD13" s="179"/>
      <c r="AE13" s="179"/>
      <c r="AF13" s="179"/>
      <c r="AG13" s="18"/>
      <c r="AH13" s="12"/>
      <c r="AI13" s="12"/>
      <c r="AJ13" s="12"/>
      <c r="AK13" s="12"/>
      <c r="AL13" s="12"/>
      <c r="AM13" s="12"/>
      <c r="AN13" s="12"/>
      <c r="AO13" s="12"/>
    </row>
    <row r="14" spans="1:41" s="12" customFormat="1" ht="11.4" x14ac:dyDescent="0.2">
      <c r="A14" s="65"/>
      <c r="B14" s="186"/>
      <c r="C14" s="186"/>
      <c r="D14" s="186"/>
      <c r="E14" s="186"/>
      <c r="F14" s="186"/>
      <c r="G14" s="65"/>
      <c r="H14" s="126"/>
      <c r="I14" s="126"/>
      <c r="J14" s="126"/>
      <c r="K14" s="126"/>
      <c r="L14" s="126"/>
      <c r="M14" s="126"/>
      <c r="N14" s="126"/>
      <c r="O14" s="126"/>
      <c r="P14" s="245"/>
      <c r="Q14" s="126"/>
      <c r="R14" s="245"/>
      <c r="S14" s="126"/>
      <c r="T14" s="245"/>
      <c r="U14" s="245"/>
      <c r="V14" s="126"/>
      <c r="W14" s="65"/>
      <c r="X14" s="125"/>
      <c r="Y14" s="125"/>
      <c r="Z14" s="18"/>
      <c r="AA14" s="18"/>
      <c r="AB14" s="18"/>
      <c r="AC14" s="18"/>
      <c r="AD14" s="18"/>
      <c r="AE14" s="18"/>
      <c r="AF14" s="18"/>
      <c r="AG14" s="179"/>
      <c r="AH14" s="176"/>
      <c r="AI14" s="176"/>
      <c r="AJ14" s="176"/>
      <c r="AK14" s="176"/>
      <c r="AL14" s="176"/>
      <c r="AM14" s="176"/>
      <c r="AN14" s="176"/>
      <c r="AO14" s="176"/>
    </row>
    <row r="15" spans="1:41" s="12" customFormat="1" ht="11.4" x14ac:dyDescent="0.2">
      <c r="A15" s="65"/>
      <c r="B15" s="127"/>
      <c r="C15" s="127"/>
      <c r="D15" s="127"/>
      <c r="E15" s="127"/>
      <c r="F15" s="127"/>
      <c r="G15" s="180"/>
      <c r="H15" s="181"/>
      <c r="I15" s="181"/>
      <c r="J15" s="181"/>
      <c r="K15" s="181"/>
      <c r="L15" s="181"/>
      <c r="M15" s="181"/>
      <c r="N15" s="181"/>
      <c r="O15" s="181"/>
      <c r="P15" s="246"/>
      <c r="Q15" s="181"/>
      <c r="R15" s="246"/>
      <c r="S15" s="181"/>
      <c r="T15" s="246"/>
      <c r="U15" s="246"/>
      <c r="V15" s="181"/>
      <c r="W15" s="65"/>
      <c r="X15" s="125"/>
      <c r="Y15" s="125"/>
      <c r="Z15" s="18"/>
      <c r="AA15" s="18"/>
      <c r="AB15" s="18"/>
      <c r="AC15" s="18"/>
      <c r="AD15" s="18"/>
      <c r="AE15" s="18"/>
      <c r="AF15" s="18"/>
      <c r="AG15" s="179"/>
      <c r="AH15" s="176"/>
      <c r="AI15" s="176"/>
      <c r="AJ15" s="176"/>
      <c r="AK15" s="176"/>
      <c r="AL15" s="176"/>
      <c r="AM15" s="176"/>
      <c r="AN15" s="176"/>
      <c r="AO15" s="176"/>
    </row>
    <row r="16" spans="1:41" s="12" customFormat="1" ht="12" x14ac:dyDescent="0.2">
      <c r="A16" s="65"/>
      <c r="B16" s="516" t="s">
        <v>108</v>
      </c>
      <c r="C16" s="517"/>
      <c r="D16" s="517"/>
      <c r="E16" s="517"/>
      <c r="F16" s="518"/>
      <c r="G16" s="65"/>
      <c r="H16" s="126"/>
      <c r="I16" s="126"/>
      <c r="J16" s="126"/>
      <c r="K16" s="126"/>
      <c r="L16" s="126"/>
      <c r="M16" s="126"/>
      <c r="N16" s="126"/>
      <c r="O16" s="126"/>
      <c r="P16" s="245"/>
      <c r="Q16" s="126"/>
      <c r="R16" s="245"/>
      <c r="S16" s="126"/>
      <c r="T16" s="245"/>
      <c r="U16" s="245"/>
      <c r="V16" s="126"/>
      <c r="W16" s="65"/>
      <c r="X16" s="65"/>
      <c r="Y16" s="65"/>
      <c r="AG16" s="18"/>
    </row>
    <row r="17" spans="1:41" s="12" customFormat="1" ht="11.4" x14ac:dyDescent="0.2">
      <c r="A17" s="65"/>
      <c r="B17" s="186" t="s">
        <v>43</v>
      </c>
      <c r="C17" s="186"/>
      <c r="D17" s="186"/>
      <c r="E17" s="186"/>
      <c r="F17" s="186"/>
      <c r="G17" s="65"/>
      <c r="H17" s="252">
        <f>('FLA Budget'!H$73+'FLA Budget'!H$70)*'FLA Budget'!H34</f>
        <v>0</v>
      </c>
      <c r="I17" s="253"/>
      <c r="J17" s="252">
        <f>('FLA Budget'!J$73+'FLA Budget'!J$70)*'FLA Budget'!J34</f>
        <v>0</v>
      </c>
      <c r="K17" s="43"/>
      <c r="L17" s="252">
        <f>('FLA Budget'!L$73+'FLA Budget'!L$70)*'FLA Budget'!L34</f>
        <v>0</v>
      </c>
      <c r="M17" s="90"/>
      <c r="N17" s="252">
        <f>('FLA Budget'!N$73+'FLA Budget'!N$70)*'FLA Budget'!N34</f>
        <v>0</v>
      </c>
      <c r="O17" s="253"/>
      <c r="P17" s="252">
        <f>('FLA Budget'!P$73+'FLA Budget'!P$70)*'FLA Budget'!P34</f>
        <v>0</v>
      </c>
      <c r="Q17" s="253"/>
      <c r="R17" s="252">
        <f>('FLA Budget'!R$73+'FLA Budget'!R$70)*'FLA Budget'!R34</f>
        <v>0</v>
      </c>
      <c r="S17" s="253"/>
      <c r="T17" s="252">
        <f>('FLA Budget'!T$73+'FLA Budget'!T$70)*'FLA Budget'!T34</f>
        <v>0</v>
      </c>
      <c r="U17" s="254"/>
      <c r="V17" s="252">
        <f t="shared" ref="V17:V18" si="0">SUM(H17:T17)</f>
        <v>0</v>
      </c>
      <c r="W17" s="65"/>
      <c r="X17" s="65" t="s">
        <v>93</v>
      </c>
      <c r="Y17" s="65"/>
      <c r="AG17" s="18"/>
    </row>
    <row r="18" spans="1:41" s="12" customFormat="1" ht="11.4" x14ac:dyDescent="0.2">
      <c r="A18" s="65"/>
      <c r="B18" s="186" t="s">
        <v>66</v>
      </c>
      <c r="C18" s="186"/>
      <c r="D18" s="186"/>
      <c r="E18" s="186"/>
      <c r="F18" s="186"/>
      <c r="G18" s="65"/>
      <c r="H18" s="255">
        <f>'FLA Budget'!H33</f>
        <v>0</v>
      </c>
      <c r="I18" s="253"/>
      <c r="J18" s="255">
        <f>'FLA Budget'!J33</f>
        <v>0</v>
      </c>
      <c r="K18" s="43"/>
      <c r="L18" s="255">
        <f>'FLA Budget'!L33</f>
        <v>0</v>
      </c>
      <c r="M18" s="90"/>
      <c r="N18" s="255">
        <f>'FLA Budget'!N33</f>
        <v>0</v>
      </c>
      <c r="O18" s="253"/>
      <c r="P18" s="255">
        <f>'FLA Budget'!P33</f>
        <v>0</v>
      </c>
      <c r="Q18" s="253"/>
      <c r="R18" s="255">
        <f>'FLA Budget'!R33</f>
        <v>0</v>
      </c>
      <c r="S18" s="253"/>
      <c r="T18" s="255">
        <f>'FLA Budget'!T33</f>
        <v>0</v>
      </c>
      <c r="U18" s="254"/>
      <c r="V18" s="255">
        <f t="shared" si="0"/>
        <v>0</v>
      </c>
      <c r="W18" s="65"/>
      <c r="X18" s="65" t="s">
        <v>68</v>
      </c>
      <c r="Y18" s="65"/>
    </row>
    <row r="19" spans="1:41" s="12" customFormat="1" ht="12" x14ac:dyDescent="0.2">
      <c r="A19" s="65"/>
      <c r="B19" s="174" t="s">
        <v>46</v>
      </c>
      <c r="C19" s="127"/>
      <c r="D19" s="127"/>
      <c r="E19" s="127"/>
      <c r="F19" s="127"/>
      <c r="G19" s="65"/>
      <c r="H19" s="256">
        <f>SUM(H17:H18)</f>
        <v>0</v>
      </c>
      <c r="I19" s="253"/>
      <c r="J19" s="256">
        <f>SUM(J17:J18)</f>
        <v>0</v>
      </c>
      <c r="K19" s="253"/>
      <c r="L19" s="256">
        <f>SUM(L17:L18)</f>
        <v>0</v>
      </c>
      <c r="M19" s="253"/>
      <c r="N19" s="256">
        <f>SUM(N17:N18)</f>
        <v>0</v>
      </c>
      <c r="O19" s="253"/>
      <c r="P19" s="256">
        <f>SUM(P17:P18)</f>
        <v>0</v>
      </c>
      <c r="Q19" s="253"/>
      <c r="R19" s="256">
        <f>SUM(R17:R18)</f>
        <v>0</v>
      </c>
      <c r="S19" s="253"/>
      <c r="T19" s="256">
        <f>SUM(T17:T18)</f>
        <v>0</v>
      </c>
      <c r="U19" s="254"/>
      <c r="V19" s="256">
        <f>SUM(V17:V18)</f>
        <v>0</v>
      </c>
      <c r="W19" s="65"/>
      <c r="X19" s="125"/>
      <c r="Y19" s="125"/>
      <c r="Z19" s="18"/>
      <c r="AA19" s="18"/>
      <c r="AB19" s="18"/>
      <c r="AC19" s="18"/>
      <c r="AD19" s="18"/>
      <c r="AE19" s="18"/>
      <c r="AF19" s="18"/>
    </row>
    <row r="20" spans="1:41" s="12" customFormat="1" ht="4.95" customHeight="1" x14ac:dyDescent="0.2">
      <c r="A20" s="65"/>
      <c r="B20" s="186"/>
      <c r="C20" s="186"/>
      <c r="D20" s="186"/>
      <c r="E20" s="186"/>
      <c r="F20" s="186"/>
      <c r="G20" s="65"/>
      <c r="H20" s="126"/>
      <c r="I20" s="126"/>
      <c r="J20" s="126"/>
      <c r="K20" s="126"/>
      <c r="L20" s="126"/>
      <c r="M20" s="126"/>
      <c r="N20" s="126"/>
      <c r="O20" s="126"/>
      <c r="P20" s="245"/>
      <c r="Q20" s="126"/>
      <c r="R20" s="245"/>
      <c r="S20" s="126"/>
      <c r="T20" s="245"/>
      <c r="U20" s="245"/>
      <c r="V20" s="126"/>
      <c r="W20" s="65"/>
      <c r="X20" s="125"/>
      <c r="Y20" s="125"/>
      <c r="Z20" s="18"/>
      <c r="AA20" s="18"/>
      <c r="AB20" s="18"/>
      <c r="AC20" s="18"/>
      <c r="AD20" s="18"/>
      <c r="AE20" s="18"/>
      <c r="AF20" s="18"/>
    </row>
    <row r="21" spans="1:41" s="176" customFormat="1" ht="9.6" customHeight="1" x14ac:dyDescent="0.2">
      <c r="A21" s="177"/>
      <c r="B21" s="286" t="s">
        <v>109</v>
      </c>
      <c r="C21" s="287"/>
      <c r="D21" s="287"/>
      <c r="E21" s="287"/>
      <c r="F21" s="287"/>
      <c r="G21" s="288"/>
      <c r="H21" s="292">
        <f>IF(OR(,H18=0,'FLA Budget'!H$11=0),0,H18/'FLA Budget'!H$11)</f>
        <v>0</v>
      </c>
      <c r="I21" s="292"/>
      <c r="J21" s="292">
        <f>IF(OR(,J18=0,'FLA Budget'!J$11=0),0,J18/'FLA Budget'!J$11)</f>
        <v>0</v>
      </c>
      <c r="K21" s="292">
        <f>IF(OR(,K18=0,'FLA Budget'!K$11=0),0,K18/'FLA Budget'!K$11)</f>
        <v>0</v>
      </c>
      <c r="L21" s="292">
        <f>IF(OR(,L18=0,'FLA Budget'!L$11=0),0,L18/'FLA Budget'!L$11)</f>
        <v>0</v>
      </c>
      <c r="M21" s="292">
        <f>IF(OR(,M18=0,'FLA Budget'!M$11=0),0,M18/'FLA Budget'!M$11)</f>
        <v>0</v>
      </c>
      <c r="N21" s="292">
        <f>IF(OR(,N18=0,'FLA Budget'!N$11=0),0,N18/'FLA Budget'!N$11)</f>
        <v>0</v>
      </c>
      <c r="O21" s="292">
        <f>IF(OR(,O18=0,'FLA Budget'!U$11=0),0,O18/'FLA Budget'!U$11)</f>
        <v>0</v>
      </c>
      <c r="P21" s="292">
        <f>IF(OR(,P18=0,'FLA Budget'!P$11=0),0,P18/'FLA Budget'!P$11)</f>
        <v>0</v>
      </c>
      <c r="Q21" s="292">
        <f>IF(OR(,Q18=0,'FLA Budget'!W$11=0),0,Q18/'FLA Budget'!W$11)</f>
        <v>0</v>
      </c>
      <c r="R21" s="292">
        <f>IF(OR(,R18=0,'FLA Budget'!R$11=0),0,R18/'FLA Budget'!R$11)</f>
        <v>0</v>
      </c>
      <c r="S21" s="292">
        <f>IF(OR(,S18=0,'FLA Budget'!Y$11=0),0,S18/'FLA Budget'!Y$11)</f>
        <v>0</v>
      </c>
      <c r="T21" s="292">
        <f>IF(OR(,T18=0,'FLA Budget'!T$11=0),0,T18/'FLA Budget'!T$11)</f>
        <v>0</v>
      </c>
      <c r="U21" s="293">
        <f>IF(OR(,U18=0,'FLA Budget'!W$11=0),0,U18/'FLA Budget'!W$11)</f>
        <v>0</v>
      </c>
      <c r="V21" s="294">
        <f>IF(OR(,V18=0,'FLA Budget'!V$11=0),0,V18/'FLA Budget'!V$11)</f>
        <v>0</v>
      </c>
      <c r="W21" s="177"/>
      <c r="X21" s="178"/>
      <c r="Y21" s="178"/>
      <c r="Z21" s="179"/>
      <c r="AA21" s="179"/>
      <c r="AB21" s="179"/>
      <c r="AC21" s="179"/>
      <c r="AD21" s="179"/>
      <c r="AE21" s="179"/>
      <c r="AF21" s="179"/>
      <c r="AG21" s="18"/>
      <c r="AH21" s="12"/>
      <c r="AI21" s="12"/>
      <c r="AJ21" s="12"/>
      <c r="AK21" s="12"/>
      <c r="AL21" s="12"/>
      <c r="AM21" s="12"/>
      <c r="AN21" s="12"/>
      <c r="AO21" s="12"/>
    </row>
    <row r="22" spans="1:41" s="12" customFormat="1" ht="11.4" x14ac:dyDescent="0.2">
      <c r="A22" s="65"/>
      <c r="B22" s="186"/>
      <c r="C22" s="186"/>
      <c r="D22" s="186"/>
      <c r="E22" s="186"/>
      <c r="F22" s="186"/>
      <c r="G22" s="65"/>
      <c r="H22" s="126"/>
      <c r="I22" s="126"/>
      <c r="J22" s="126"/>
      <c r="K22" s="126"/>
      <c r="L22" s="126"/>
      <c r="M22" s="126"/>
      <c r="N22" s="126"/>
      <c r="O22" s="126"/>
      <c r="P22" s="245"/>
      <c r="Q22" s="126"/>
      <c r="R22" s="245"/>
      <c r="S22" s="126"/>
      <c r="T22" s="245"/>
      <c r="U22" s="245"/>
      <c r="V22" s="126"/>
      <c r="W22" s="65"/>
      <c r="X22" s="125"/>
      <c r="Y22" s="125"/>
      <c r="Z22" s="18"/>
      <c r="AA22" s="18"/>
      <c r="AB22" s="18"/>
      <c r="AC22" s="18"/>
      <c r="AD22" s="18"/>
      <c r="AE22" s="18"/>
      <c r="AF22" s="18"/>
      <c r="AG22" s="179"/>
      <c r="AH22" s="176"/>
      <c r="AI22" s="176"/>
      <c r="AJ22" s="176"/>
      <c r="AK22" s="176"/>
      <c r="AL22" s="176"/>
      <c r="AM22" s="176"/>
      <c r="AN22" s="176"/>
      <c r="AO22" s="176"/>
    </row>
    <row r="23" spans="1:41" s="12" customFormat="1" ht="11.4" x14ac:dyDescent="0.2">
      <c r="A23" s="65"/>
      <c r="B23" s="127"/>
      <c r="C23" s="127"/>
      <c r="D23" s="127"/>
      <c r="E23" s="127"/>
      <c r="F23" s="127"/>
      <c r="G23" s="180"/>
      <c r="H23" s="181"/>
      <c r="I23" s="181"/>
      <c r="J23" s="181"/>
      <c r="K23" s="181"/>
      <c r="L23" s="181"/>
      <c r="M23" s="181"/>
      <c r="N23" s="181"/>
      <c r="O23" s="181"/>
      <c r="P23" s="246"/>
      <c r="Q23" s="181"/>
      <c r="R23" s="246"/>
      <c r="S23" s="181"/>
      <c r="T23" s="246"/>
      <c r="U23" s="246"/>
      <c r="V23" s="181"/>
      <c r="W23" s="65"/>
      <c r="X23" s="125"/>
      <c r="Y23" s="125"/>
      <c r="Z23" s="18"/>
      <c r="AA23" s="18"/>
      <c r="AB23" s="18"/>
      <c r="AC23" s="18"/>
      <c r="AD23" s="18"/>
      <c r="AE23" s="18"/>
      <c r="AF23" s="18"/>
      <c r="AG23" s="179"/>
      <c r="AH23" s="176"/>
      <c r="AI23" s="176"/>
      <c r="AJ23" s="176"/>
      <c r="AK23" s="176"/>
      <c r="AL23" s="176"/>
      <c r="AM23" s="176"/>
      <c r="AN23" s="176"/>
      <c r="AO23" s="176"/>
    </row>
    <row r="24" spans="1:41" s="3" customFormat="1" ht="12" x14ac:dyDescent="0.2">
      <c r="A24" s="55"/>
      <c r="B24" s="516" t="s">
        <v>44</v>
      </c>
      <c r="C24" s="517"/>
      <c r="D24" s="517"/>
      <c r="E24" s="517"/>
      <c r="F24" s="518"/>
      <c r="G24" s="55"/>
      <c r="H24" s="128"/>
      <c r="I24" s="126"/>
      <c r="J24" s="128"/>
      <c r="K24" s="126"/>
      <c r="L24" s="128"/>
      <c r="M24" s="128"/>
      <c r="N24" s="128"/>
      <c r="O24" s="126"/>
      <c r="P24" s="247"/>
      <c r="Q24" s="126"/>
      <c r="R24" s="247"/>
      <c r="S24" s="126"/>
      <c r="T24" s="247"/>
      <c r="U24" s="245"/>
      <c r="V24" s="128"/>
      <c r="W24" s="65"/>
      <c r="X24" s="65"/>
      <c r="Y24" s="65"/>
      <c r="Z24" s="12"/>
      <c r="AA24" s="12"/>
      <c r="AB24" s="12"/>
      <c r="AC24" s="12"/>
      <c r="AD24" s="12"/>
      <c r="AE24" s="12"/>
      <c r="AF24" s="12"/>
      <c r="AG24" s="18"/>
      <c r="AH24" s="12"/>
      <c r="AI24" s="12"/>
      <c r="AJ24" s="12"/>
      <c r="AK24" s="12"/>
      <c r="AL24" s="12"/>
      <c r="AM24" s="12"/>
      <c r="AN24" s="12"/>
      <c r="AO24" s="12"/>
    </row>
    <row r="25" spans="1:41" s="3" customFormat="1" ht="11.4" x14ac:dyDescent="0.2">
      <c r="A25" s="55"/>
      <c r="B25" s="186" t="s">
        <v>43</v>
      </c>
      <c r="C25" s="186"/>
      <c r="D25" s="186"/>
      <c r="E25" s="186"/>
      <c r="F25" s="186"/>
      <c r="G25" s="55"/>
      <c r="H25" s="252">
        <f>('FLA Budget'!H$73+'FLA Budget'!H$70)*'FLA Budget'!H46</f>
        <v>0</v>
      </c>
      <c r="I25" s="253"/>
      <c r="J25" s="252">
        <f>('FLA Budget'!J$73+'FLA Budget'!J$70)*'FLA Budget'!J46</f>
        <v>0</v>
      </c>
      <c r="K25" s="43"/>
      <c r="L25" s="252">
        <f>('FLA Budget'!L$73+'FLA Budget'!L$70)*'FLA Budget'!L46</f>
        <v>0</v>
      </c>
      <c r="M25" s="90"/>
      <c r="N25" s="252">
        <f>('FLA Budget'!N$73+'FLA Budget'!N$70)*'FLA Budget'!N46</f>
        <v>0</v>
      </c>
      <c r="O25" s="253"/>
      <c r="P25" s="252">
        <f>('FLA Budget'!P$73+'FLA Budget'!P$70)*'FLA Budget'!P46</f>
        <v>0</v>
      </c>
      <c r="Q25" s="253"/>
      <c r="R25" s="252">
        <f>('FLA Budget'!R$73+'FLA Budget'!R$70)*'FLA Budget'!R46</f>
        <v>0</v>
      </c>
      <c r="S25" s="253"/>
      <c r="T25" s="252">
        <f>('FLA Budget'!T$73+'FLA Budget'!T$70)*'FLA Budget'!T46</f>
        <v>0</v>
      </c>
      <c r="U25" s="254"/>
      <c r="V25" s="252">
        <f t="shared" ref="V25:V26" si="1">SUM(H25:T25)</f>
        <v>0</v>
      </c>
      <c r="W25" s="65"/>
      <c r="X25" s="65" t="s">
        <v>93</v>
      </c>
      <c r="Y25" s="65"/>
      <c r="Z25" s="12"/>
      <c r="AA25" s="12"/>
      <c r="AB25" s="12"/>
      <c r="AC25" s="12"/>
      <c r="AD25" s="12"/>
      <c r="AE25" s="12"/>
      <c r="AF25" s="12"/>
      <c r="AG25" s="18"/>
      <c r="AH25" s="12"/>
      <c r="AI25" s="12"/>
      <c r="AJ25" s="12"/>
      <c r="AK25" s="12"/>
      <c r="AL25" s="12"/>
      <c r="AM25" s="12"/>
      <c r="AN25" s="12"/>
      <c r="AO25" s="12"/>
    </row>
    <row r="26" spans="1:41" s="3" customFormat="1" ht="11.4" x14ac:dyDescent="0.2">
      <c r="A26" s="55"/>
      <c r="B26" s="186" t="s">
        <v>66</v>
      </c>
      <c r="C26" s="186"/>
      <c r="D26" s="186"/>
      <c r="E26" s="186"/>
      <c r="F26" s="186"/>
      <c r="G26" s="55"/>
      <c r="H26" s="255">
        <f>'FLA Budget'!H45</f>
        <v>0</v>
      </c>
      <c r="I26" s="253"/>
      <c r="J26" s="255">
        <f>'FLA Budget'!J45</f>
        <v>0</v>
      </c>
      <c r="K26" s="43"/>
      <c r="L26" s="255">
        <f>'FLA Budget'!L45</f>
        <v>0</v>
      </c>
      <c r="M26" s="90"/>
      <c r="N26" s="255">
        <f>'FLA Budget'!N45</f>
        <v>0</v>
      </c>
      <c r="O26" s="253"/>
      <c r="P26" s="255">
        <f>'FLA Budget'!P45</f>
        <v>0</v>
      </c>
      <c r="Q26" s="253"/>
      <c r="R26" s="255">
        <f>'FLA Budget'!R45</f>
        <v>0</v>
      </c>
      <c r="S26" s="253"/>
      <c r="T26" s="255">
        <f>'FLA Budget'!T45</f>
        <v>0</v>
      </c>
      <c r="U26" s="254"/>
      <c r="V26" s="255">
        <f t="shared" si="1"/>
        <v>0</v>
      </c>
      <c r="W26" s="65"/>
      <c r="X26" s="65" t="s">
        <v>69</v>
      </c>
      <c r="Y26" s="55"/>
      <c r="AG26" s="12"/>
    </row>
    <row r="27" spans="1:41" s="12" customFormat="1" ht="12" x14ac:dyDescent="0.2">
      <c r="A27" s="65"/>
      <c r="B27" s="174" t="s">
        <v>46</v>
      </c>
      <c r="C27" s="127"/>
      <c r="D27" s="127"/>
      <c r="E27" s="127"/>
      <c r="F27" s="127"/>
      <c r="G27" s="65"/>
      <c r="H27" s="256">
        <f>SUM(H25:H26)</f>
        <v>0</v>
      </c>
      <c r="I27" s="253"/>
      <c r="J27" s="256">
        <f>SUM(J25:J26)</f>
        <v>0</v>
      </c>
      <c r="K27" s="253"/>
      <c r="L27" s="256">
        <f>SUM(L25:L26)</f>
        <v>0</v>
      </c>
      <c r="M27" s="253"/>
      <c r="N27" s="256">
        <f>SUM(N25:N26)</f>
        <v>0</v>
      </c>
      <c r="O27" s="253"/>
      <c r="P27" s="256">
        <f>SUM(P25:P26)</f>
        <v>0</v>
      </c>
      <c r="Q27" s="253"/>
      <c r="R27" s="256">
        <f>SUM(R25:R26)</f>
        <v>0</v>
      </c>
      <c r="S27" s="253"/>
      <c r="T27" s="256">
        <f>SUM(T25:T26)</f>
        <v>0</v>
      </c>
      <c r="U27" s="254"/>
      <c r="V27" s="256">
        <f>SUM(V25:V26)</f>
        <v>0</v>
      </c>
      <c r="W27" s="65"/>
      <c r="X27" s="125"/>
      <c r="Y27" s="125"/>
      <c r="Z27" s="18"/>
      <c r="AA27" s="18"/>
      <c r="AB27" s="18"/>
      <c r="AC27" s="18"/>
      <c r="AD27" s="18"/>
      <c r="AE27" s="18"/>
      <c r="AF27" s="18"/>
      <c r="AH27" s="3"/>
      <c r="AI27" s="3"/>
      <c r="AJ27" s="3"/>
      <c r="AK27" s="3"/>
      <c r="AL27" s="3"/>
      <c r="AM27" s="3"/>
      <c r="AN27" s="3"/>
      <c r="AO27" s="3"/>
    </row>
    <row r="28" spans="1:41" s="3" customFormat="1" ht="11.4" x14ac:dyDescent="0.2">
      <c r="A28" s="55"/>
      <c r="B28" s="56"/>
      <c r="C28" s="56"/>
      <c r="D28" s="56"/>
      <c r="E28" s="56"/>
      <c r="F28" s="56"/>
      <c r="G28" s="55"/>
      <c r="H28" s="128"/>
      <c r="I28" s="126"/>
      <c r="J28" s="128"/>
      <c r="K28" s="126"/>
      <c r="L28" s="128"/>
      <c r="M28" s="128"/>
      <c r="N28" s="128"/>
      <c r="O28" s="126"/>
      <c r="P28" s="247"/>
      <c r="Q28" s="126"/>
      <c r="R28" s="247"/>
      <c r="S28" s="126"/>
      <c r="T28" s="247"/>
      <c r="U28" s="245"/>
      <c r="V28" s="128"/>
      <c r="W28" s="65"/>
      <c r="X28" s="55"/>
      <c r="Y28" s="55"/>
    </row>
    <row r="29" spans="1:41" s="3" customFormat="1" ht="11.4" x14ac:dyDescent="0.2">
      <c r="A29" s="55"/>
      <c r="B29" s="127"/>
      <c r="C29" s="127"/>
      <c r="D29" s="127"/>
      <c r="E29" s="127"/>
      <c r="F29" s="127"/>
      <c r="G29" s="180"/>
      <c r="H29" s="181"/>
      <c r="I29" s="181"/>
      <c r="J29" s="181"/>
      <c r="K29" s="181"/>
      <c r="L29" s="181"/>
      <c r="M29" s="181"/>
      <c r="N29" s="181"/>
      <c r="O29" s="181"/>
      <c r="P29" s="246"/>
      <c r="Q29" s="181"/>
      <c r="R29" s="246"/>
      <c r="S29" s="181"/>
      <c r="T29" s="246"/>
      <c r="U29" s="246"/>
      <c r="V29" s="181"/>
      <c r="W29" s="65"/>
      <c r="X29" s="55"/>
      <c r="Y29" s="55"/>
      <c r="AG29" s="18"/>
      <c r="AH29" s="12"/>
      <c r="AI29" s="12"/>
      <c r="AJ29" s="12"/>
      <c r="AK29" s="12"/>
      <c r="AL29" s="12"/>
      <c r="AM29" s="12"/>
      <c r="AN29" s="12"/>
      <c r="AO29" s="12"/>
    </row>
    <row r="30" spans="1:41" s="3" customFormat="1" ht="11.4" x14ac:dyDescent="0.2">
      <c r="A30" s="55"/>
      <c r="B30" s="127"/>
      <c r="C30" s="262"/>
      <c r="D30" s="127"/>
      <c r="E30" s="127"/>
      <c r="F30" s="127"/>
      <c r="G30" s="180"/>
      <c r="H30" s="181"/>
      <c r="I30" s="181"/>
      <c r="J30" s="181"/>
      <c r="K30" s="181"/>
      <c r="L30" s="181"/>
      <c r="M30" s="181"/>
      <c r="N30" s="181"/>
      <c r="O30" s="181"/>
      <c r="P30" s="246"/>
      <c r="Q30" s="181"/>
      <c r="R30" s="246"/>
      <c r="S30" s="181"/>
      <c r="T30" s="246"/>
      <c r="U30" s="246"/>
      <c r="V30" s="181"/>
      <c r="W30" s="65"/>
      <c r="X30" s="55"/>
      <c r="Y30" s="55"/>
      <c r="AG30" s="18"/>
      <c r="AH30" s="12"/>
      <c r="AI30" s="12"/>
      <c r="AJ30" s="12"/>
      <c r="AK30" s="12"/>
      <c r="AL30" s="12"/>
      <c r="AM30" s="12"/>
      <c r="AN30" s="12"/>
      <c r="AO30" s="12"/>
    </row>
    <row r="31" spans="1:41" s="3" customFormat="1" ht="12" x14ac:dyDescent="0.2">
      <c r="A31" s="55"/>
      <c r="B31" s="516" t="s">
        <v>45</v>
      </c>
      <c r="C31" s="517"/>
      <c r="D31" s="517"/>
      <c r="E31" s="517"/>
      <c r="F31" s="518"/>
      <c r="G31" s="55"/>
      <c r="H31" s="128"/>
      <c r="I31" s="126"/>
      <c r="J31" s="128"/>
      <c r="K31" s="126"/>
      <c r="L31" s="128"/>
      <c r="M31" s="128"/>
      <c r="N31" s="128"/>
      <c r="O31" s="126"/>
      <c r="P31" s="247"/>
      <c r="Q31" s="126"/>
      <c r="R31" s="247"/>
      <c r="S31" s="126"/>
      <c r="T31" s="247"/>
      <c r="U31" s="245"/>
      <c r="V31" s="128"/>
      <c r="W31" s="65"/>
      <c r="X31" s="55"/>
      <c r="Y31" s="55"/>
    </row>
    <row r="32" spans="1:41" s="3" customFormat="1" ht="11.4" x14ac:dyDescent="0.2">
      <c r="A32" s="55"/>
      <c r="B32" s="186" t="s">
        <v>195</v>
      </c>
      <c r="C32" s="186"/>
      <c r="D32" s="186"/>
      <c r="E32" s="186"/>
      <c r="F32" s="186"/>
      <c r="G32" s="55"/>
      <c r="H32" s="252">
        <f>'FLA Budget'!H49+('FLA Budget'!H$73+'FLA Budget'!H$70)*'FLA Budget'!H56</f>
        <v>0</v>
      </c>
      <c r="I32" s="253"/>
      <c r="J32" s="252">
        <f>'FLA Budget'!J49+('FLA Budget'!J$73+'FLA Budget'!J$70)*'FLA Budget'!J56</f>
        <v>0</v>
      </c>
      <c r="K32" s="43"/>
      <c r="L32" s="252">
        <f>'FLA Budget'!L49+('FLA Budget'!L$73+'FLA Budget'!L$70)*'FLA Budget'!L56</f>
        <v>0</v>
      </c>
      <c r="M32" s="90"/>
      <c r="N32" s="252">
        <f>'FLA Budget'!N49+('FLA Budget'!N$73+'FLA Budget'!N$70)*'FLA Budget'!N56</f>
        <v>0</v>
      </c>
      <c r="O32" s="253"/>
      <c r="P32" s="252">
        <f>'FLA Budget'!P49+('FLA Budget'!P$73+'FLA Budget'!P$70)*'FLA Budget'!P56</f>
        <v>0</v>
      </c>
      <c r="Q32" s="253"/>
      <c r="R32" s="252">
        <f>'FLA Budget'!R49+('FLA Budget'!R$73+'FLA Budget'!R$70)*'FLA Budget'!R56</f>
        <v>0</v>
      </c>
      <c r="S32" s="253"/>
      <c r="T32" s="252">
        <f>'FLA Budget'!T49+('FLA Budget'!T$73+'FLA Budget'!T$70)*'FLA Budget'!T56</f>
        <v>0</v>
      </c>
      <c r="U32" s="254"/>
      <c r="V32" s="252">
        <f t="shared" ref="V32:V34" si="2">SUM(H32:T32)</f>
        <v>0</v>
      </c>
      <c r="W32" s="65"/>
      <c r="X32" s="65" t="s">
        <v>94</v>
      </c>
      <c r="Y32" s="55"/>
    </row>
    <row r="33" spans="1:25" s="3" customFormat="1" ht="11.4" x14ac:dyDescent="0.2">
      <c r="A33" s="55"/>
      <c r="B33" s="186" t="s">
        <v>197</v>
      </c>
      <c r="C33" s="186"/>
      <c r="D33" s="186"/>
      <c r="E33" s="186"/>
      <c r="F33" s="186"/>
      <c r="G33" s="55"/>
      <c r="H33" s="257">
        <f>'FLA Budget'!H50+'FLA Budget'!H51+('FLA Budget'!H$73+'FLA Budget'!H$70)*('FLA Budget'!H57+'FLA Budget'!H58)</f>
        <v>0</v>
      </c>
      <c r="I33" s="253"/>
      <c r="J33" s="257">
        <f>'FLA Budget'!J50+'FLA Budget'!J51+('FLA Budget'!J$73+'FLA Budget'!J$70)*('FLA Budget'!J57+'FLA Budget'!J58)</f>
        <v>0</v>
      </c>
      <c r="K33" s="43"/>
      <c r="L33" s="257">
        <f>'FLA Budget'!L50+'FLA Budget'!L51+('FLA Budget'!L$73+'FLA Budget'!L$70)*('FLA Budget'!L57+'FLA Budget'!L58)</f>
        <v>0</v>
      </c>
      <c r="M33" s="90"/>
      <c r="N33" s="257">
        <f>'FLA Budget'!N50+'FLA Budget'!N51+('FLA Budget'!N$73+'FLA Budget'!N$70)*('FLA Budget'!N57+'FLA Budget'!N58)</f>
        <v>0</v>
      </c>
      <c r="O33" s="253"/>
      <c r="P33" s="257">
        <f>'FLA Budget'!P50+'FLA Budget'!P51+('FLA Budget'!P$73+'FLA Budget'!P$70)*('FLA Budget'!P57+'FLA Budget'!P58)</f>
        <v>0</v>
      </c>
      <c r="Q33" s="253"/>
      <c r="R33" s="257">
        <f>'FLA Budget'!R50+'FLA Budget'!R51+('FLA Budget'!R$73+'FLA Budget'!R$70)*('FLA Budget'!R57+'FLA Budget'!R58)</f>
        <v>0</v>
      </c>
      <c r="S33" s="253"/>
      <c r="T33" s="257">
        <f>'FLA Budget'!T50+'FLA Budget'!T51+('FLA Budget'!T$73+'FLA Budget'!T$70)*('FLA Budget'!T57+'FLA Budget'!T58)</f>
        <v>0</v>
      </c>
      <c r="U33" s="254"/>
      <c r="V33" s="257">
        <f t="shared" si="2"/>
        <v>0</v>
      </c>
      <c r="W33" s="65"/>
      <c r="X33" s="65" t="s">
        <v>203</v>
      </c>
      <c r="Y33" s="55"/>
    </row>
    <row r="34" spans="1:25" s="3" customFormat="1" ht="11.4" x14ac:dyDescent="0.2">
      <c r="A34" s="55"/>
      <c r="B34" s="186" t="s">
        <v>200</v>
      </c>
      <c r="C34" s="56"/>
      <c r="D34" s="56"/>
      <c r="E34" s="56"/>
      <c r="F34" s="56"/>
      <c r="G34" s="55"/>
      <c r="H34" s="257">
        <f>'FLA Budget'!H52+'FLA Budget'!H53+('FLA Budget'!H$73+'FLA Budget'!H$70)*('FLA Budget'!H59+'FLA Budget'!H60)</f>
        <v>0</v>
      </c>
      <c r="I34" s="253"/>
      <c r="J34" s="257">
        <f>'FLA Budget'!J52+'FLA Budget'!J53+('FLA Budget'!J$73+'FLA Budget'!J$70)*('FLA Budget'!J59+'FLA Budget'!J60)</f>
        <v>0</v>
      </c>
      <c r="K34" s="43"/>
      <c r="L34" s="257">
        <f>'FLA Budget'!L52+'FLA Budget'!L53+('FLA Budget'!L$73+'FLA Budget'!L$70)*('FLA Budget'!L59+'FLA Budget'!L60)</f>
        <v>0</v>
      </c>
      <c r="M34" s="90"/>
      <c r="N34" s="257">
        <f>'FLA Budget'!N52+'FLA Budget'!N53+('FLA Budget'!N$73+'FLA Budget'!N$70)*('FLA Budget'!N59+'FLA Budget'!N60)</f>
        <v>0</v>
      </c>
      <c r="O34" s="253"/>
      <c r="P34" s="257">
        <f>'FLA Budget'!P52+'FLA Budget'!P53+('FLA Budget'!P$73+'FLA Budget'!P$70)*('FLA Budget'!P59+'FLA Budget'!P60)</f>
        <v>0</v>
      </c>
      <c r="Q34" s="253"/>
      <c r="R34" s="257">
        <f>'FLA Budget'!R52+'FLA Budget'!R53+('FLA Budget'!R$73+'FLA Budget'!R$70)*('FLA Budget'!R59+'FLA Budget'!R60)</f>
        <v>0</v>
      </c>
      <c r="S34" s="253"/>
      <c r="T34" s="257">
        <f>'FLA Budget'!T52+'FLA Budget'!T53+('FLA Budget'!T$73+'FLA Budget'!T$70)*('FLA Budget'!T59+'FLA Budget'!T60)</f>
        <v>0</v>
      </c>
      <c r="U34" s="254"/>
      <c r="V34" s="257">
        <f t="shared" si="2"/>
        <v>0</v>
      </c>
      <c r="W34" s="65"/>
      <c r="X34" s="65" t="s">
        <v>204</v>
      </c>
      <c r="Y34" s="55"/>
    </row>
    <row r="35" spans="1:25" s="3" customFormat="1" ht="12" x14ac:dyDescent="0.2">
      <c r="A35" s="55"/>
      <c r="B35" s="174" t="s">
        <v>1</v>
      </c>
      <c r="C35" s="127"/>
      <c r="D35" s="127"/>
      <c r="E35" s="127"/>
      <c r="F35" s="127"/>
      <c r="G35" s="55"/>
      <c r="H35" s="256">
        <f>SUM(H32:H34)</f>
        <v>0</v>
      </c>
      <c r="I35" s="253"/>
      <c r="J35" s="256">
        <f>SUM(J32:J34)</f>
        <v>0</v>
      </c>
      <c r="K35" s="253"/>
      <c r="L35" s="256">
        <f>SUM(L32:L34)</f>
        <v>0</v>
      </c>
      <c r="M35" s="253"/>
      <c r="N35" s="256">
        <f>SUM(N32:N34)</f>
        <v>0</v>
      </c>
      <c r="O35" s="253"/>
      <c r="P35" s="256">
        <f>SUM(P32:P34)</f>
        <v>0</v>
      </c>
      <c r="Q35" s="253"/>
      <c r="R35" s="256">
        <f>SUM(R32:R34)</f>
        <v>0</v>
      </c>
      <c r="S35" s="253"/>
      <c r="T35" s="256">
        <f>SUM(T32:T34)</f>
        <v>0</v>
      </c>
      <c r="U35" s="254"/>
      <c r="V35" s="256">
        <f>SUM(V32:V34)</f>
        <v>0</v>
      </c>
      <c r="W35" s="65"/>
      <c r="X35" s="55"/>
      <c r="Y35" s="55"/>
    </row>
    <row r="36" spans="1:25" s="3" customFormat="1" ht="5.55" customHeight="1" thickBot="1" x14ac:dyDescent="0.25">
      <c r="A36" s="55"/>
      <c r="B36" s="56"/>
      <c r="C36" s="56"/>
      <c r="D36" s="56"/>
      <c r="E36" s="56"/>
      <c r="F36" s="56"/>
      <c r="G36" s="55"/>
      <c r="H36" s="33"/>
      <c r="I36" s="253"/>
      <c r="J36" s="33"/>
      <c r="K36" s="253"/>
      <c r="L36" s="33"/>
      <c r="M36" s="33"/>
      <c r="N36" s="33"/>
      <c r="O36" s="253"/>
      <c r="P36" s="33"/>
      <c r="Q36" s="253"/>
      <c r="R36" s="33"/>
      <c r="S36" s="253"/>
      <c r="T36" s="33"/>
      <c r="U36" s="254"/>
      <c r="V36" s="33"/>
      <c r="W36" s="65"/>
      <c r="X36" s="55"/>
      <c r="Y36" s="55"/>
    </row>
    <row r="37" spans="1:25" s="3" customFormat="1" ht="12.6" thickBot="1" x14ac:dyDescent="0.3">
      <c r="A37" s="55"/>
      <c r="B37" s="184" t="s">
        <v>47</v>
      </c>
      <c r="C37" s="185"/>
      <c r="D37" s="185"/>
      <c r="E37" s="185"/>
      <c r="F37" s="185"/>
      <c r="G37" s="175"/>
      <c r="H37" s="258">
        <f>H35+H27+H19+H11</f>
        <v>0</v>
      </c>
      <c r="I37" s="259"/>
      <c r="J37" s="258">
        <f>J35+J27+J19+J11</f>
        <v>0</v>
      </c>
      <c r="K37" s="259"/>
      <c r="L37" s="258">
        <f>L35+L27+L19+L11</f>
        <v>0</v>
      </c>
      <c r="M37" s="259"/>
      <c r="N37" s="258">
        <f>N35+N27+N19+N11</f>
        <v>0</v>
      </c>
      <c r="O37" s="259"/>
      <c r="P37" s="258">
        <f>P35+P27+P19+P11</f>
        <v>0</v>
      </c>
      <c r="Q37" s="259"/>
      <c r="R37" s="258">
        <f>R35+R27+R19+R11</f>
        <v>0</v>
      </c>
      <c r="S37" s="259"/>
      <c r="T37" s="258">
        <f>T35+T27+T19+T11</f>
        <v>0</v>
      </c>
      <c r="U37" s="260"/>
      <c r="V37" s="261">
        <f>SUM(H37:T37)</f>
        <v>0</v>
      </c>
      <c r="W37" s="65"/>
      <c r="X37" s="55"/>
      <c r="Y37" s="55"/>
    </row>
    <row r="38" spans="1:25" s="3" customFormat="1" ht="11.4" x14ac:dyDescent="0.2">
      <c r="A38" s="55"/>
      <c r="B38" s="56"/>
      <c r="C38" s="56"/>
      <c r="D38" s="56"/>
      <c r="E38" s="56"/>
      <c r="F38" s="56"/>
      <c r="G38" s="55"/>
      <c r="H38" s="55"/>
      <c r="I38" s="65"/>
      <c r="J38" s="55"/>
      <c r="K38" s="65"/>
      <c r="L38" s="55"/>
      <c r="M38" s="55"/>
      <c r="N38" s="55"/>
      <c r="O38" s="65"/>
      <c r="P38" s="248"/>
      <c r="Q38" s="65"/>
      <c r="R38" s="248"/>
      <c r="S38" s="65"/>
      <c r="T38" s="248"/>
      <c r="U38" s="244"/>
      <c r="V38" s="55"/>
      <c r="W38" s="65"/>
      <c r="X38" s="55"/>
      <c r="Y38" s="55"/>
    </row>
    <row r="39" spans="1:25" s="3" customFormat="1" ht="11.4" x14ac:dyDescent="0.2">
      <c r="A39" s="55"/>
      <c r="B39" s="55" t="s">
        <v>103</v>
      </c>
      <c r="C39" s="56"/>
      <c r="D39" s="56"/>
      <c r="E39" s="56"/>
      <c r="F39" s="56"/>
      <c r="G39" s="55"/>
      <c r="H39" s="55"/>
      <c r="I39" s="65"/>
      <c r="J39" s="55"/>
      <c r="K39" s="65"/>
      <c r="L39" s="55"/>
      <c r="M39" s="55"/>
      <c r="N39" s="55"/>
      <c r="O39" s="65"/>
      <c r="P39" s="248"/>
      <c r="Q39" s="65"/>
      <c r="R39" s="248"/>
      <c r="S39" s="65"/>
      <c r="T39" s="248"/>
      <c r="U39" s="244"/>
      <c r="V39" s="55"/>
      <c r="W39" s="65"/>
      <c r="X39" s="55"/>
      <c r="Y39" s="55"/>
    </row>
    <row r="40" spans="1:25" s="3" customFormat="1" ht="11.4" x14ac:dyDescent="0.2">
      <c r="A40" s="55"/>
      <c r="B40" s="56"/>
      <c r="C40" s="56"/>
      <c r="D40" s="56"/>
      <c r="E40" s="56"/>
      <c r="F40" s="56"/>
      <c r="G40" s="55"/>
      <c r="H40" s="55"/>
      <c r="I40" s="65"/>
      <c r="J40" s="55"/>
      <c r="K40" s="65"/>
      <c r="L40" s="55"/>
      <c r="M40" s="55"/>
      <c r="N40" s="55"/>
      <c r="O40" s="65"/>
      <c r="P40" s="248"/>
      <c r="Q40" s="65"/>
      <c r="R40" s="248"/>
      <c r="S40" s="65"/>
      <c r="T40" s="248"/>
      <c r="U40" s="244"/>
      <c r="V40" s="55"/>
      <c r="W40" s="65"/>
      <c r="X40" s="55"/>
      <c r="Y40" s="55"/>
    </row>
    <row r="41" spans="1:25" s="3" customFormat="1" ht="11.4" x14ac:dyDescent="0.2">
      <c r="B41" s="1"/>
      <c r="C41" s="1"/>
      <c r="D41" s="1"/>
      <c r="E41" s="1"/>
      <c r="F41" s="1"/>
      <c r="H41" s="49"/>
      <c r="I41" s="12"/>
      <c r="K41" s="12"/>
      <c r="O41" s="12"/>
      <c r="P41" s="249"/>
      <c r="Q41" s="12"/>
      <c r="R41" s="249"/>
      <c r="S41" s="12"/>
      <c r="T41" s="249"/>
      <c r="U41" s="250"/>
      <c r="W41" s="12"/>
    </row>
    <row r="42" spans="1:25" s="3" customFormat="1" ht="11.4" x14ac:dyDescent="0.2">
      <c r="B42" s="435"/>
      <c r="C42" s="435"/>
      <c r="D42" s="435"/>
      <c r="E42" s="435"/>
      <c r="F42" s="435"/>
      <c r="I42" s="12"/>
      <c r="K42" s="12"/>
      <c r="O42" s="12"/>
      <c r="P42" s="249"/>
      <c r="Q42" s="12"/>
      <c r="R42" s="249"/>
      <c r="S42" s="12"/>
      <c r="T42" s="249"/>
      <c r="U42" s="250"/>
      <c r="W42" s="12"/>
    </row>
    <row r="43" spans="1:25" s="3" customFormat="1" ht="11.4" x14ac:dyDescent="0.2">
      <c r="B43" s="435"/>
      <c r="C43" s="435"/>
      <c r="D43" s="435"/>
      <c r="E43" s="435"/>
      <c r="F43" s="435"/>
      <c r="I43" s="12"/>
      <c r="K43" s="12"/>
      <c r="O43" s="12"/>
      <c r="P43" s="249"/>
      <c r="Q43" s="12"/>
      <c r="R43" s="249"/>
      <c r="S43" s="12"/>
      <c r="T43" s="249"/>
      <c r="U43" s="250"/>
      <c r="W43" s="12"/>
    </row>
    <row r="44" spans="1:25" s="3" customFormat="1" ht="11.4" x14ac:dyDescent="0.2">
      <c r="B44" s="435"/>
      <c r="C44" s="435"/>
      <c r="D44" s="435"/>
      <c r="E44" s="435"/>
      <c r="F44" s="435"/>
      <c r="I44" s="12"/>
      <c r="K44" s="12"/>
      <c r="O44" s="12"/>
      <c r="P44" s="249"/>
      <c r="Q44" s="12"/>
      <c r="R44" s="249"/>
      <c r="S44" s="12"/>
      <c r="T44" s="249"/>
      <c r="U44" s="250"/>
      <c r="W44" s="12"/>
    </row>
    <row r="45" spans="1:25" s="3" customFormat="1" ht="11.4" x14ac:dyDescent="0.2">
      <c r="B45" s="435"/>
      <c r="C45" s="435"/>
      <c r="D45" s="435"/>
      <c r="E45" s="435"/>
      <c r="F45" s="435"/>
      <c r="I45" s="12"/>
      <c r="K45" s="12"/>
      <c r="O45" s="12"/>
      <c r="P45" s="249"/>
      <c r="Q45" s="12"/>
      <c r="R45" s="249"/>
      <c r="S45" s="12"/>
      <c r="T45" s="249"/>
      <c r="U45" s="250"/>
      <c r="W45" s="12"/>
    </row>
    <row r="46" spans="1:25" s="3" customFormat="1" ht="11.4" x14ac:dyDescent="0.2">
      <c r="B46" s="435"/>
      <c r="C46" s="435"/>
      <c r="D46" s="435"/>
      <c r="E46" s="435"/>
      <c r="F46" s="435"/>
      <c r="I46" s="12"/>
      <c r="K46" s="12"/>
      <c r="O46" s="12"/>
      <c r="P46" s="249"/>
      <c r="Q46" s="12"/>
      <c r="R46" s="249"/>
      <c r="S46" s="12"/>
      <c r="T46" s="249"/>
      <c r="U46" s="250"/>
      <c r="W46" s="12"/>
    </row>
  </sheetData>
  <sheetProtection algorithmName="SHA-512" hashValue="/k4LREncvXcaaNNlXWRJVdwbGI/s/LJVogpy2+nxgcyaDkx836AsSTSL3zfD04m9sJU6tpgwUnSjuQfYmgwh1A==" saltValue="iQsR8/3O3e/nLjL7G+CmbQ==" spinCount="100000" sheet="1" objects="1" scenarios="1" formatColumns="0" formatRows="0"/>
  <mergeCells count="9">
    <mergeCell ref="B43:F43"/>
    <mergeCell ref="B44:F44"/>
    <mergeCell ref="B45:F45"/>
    <mergeCell ref="B46:F46"/>
    <mergeCell ref="B6:F6"/>
    <mergeCell ref="B16:F16"/>
    <mergeCell ref="B24:F24"/>
    <mergeCell ref="B31:F31"/>
    <mergeCell ref="B42:F42"/>
  </mergeCells>
  <pageMargins left="0.7" right="0.7" top="0.75" bottom="0.75" header="0.3" footer="0.3"/>
  <pageSetup paperSize="9" scale="6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D0BF8-88A1-4247-B6B2-B1D806BAD9B1}">
  <sheetPr>
    <tabColor theme="2" tint="-0.499984740745262"/>
    <pageSetUpPr fitToPage="1"/>
  </sheetPr>
  <dimension ref="A1:X23"/>
  <sheetViews>
    <sheetView showGridLines="0" zoomScale="90" zoomScaleNormal="90" zoomScaleSheetLayoutView="110" workbookViewId="0">
      <pane xSplit="8" ySplit="6" topLeftCell="I7" activePane="bottomRight" state="frozen"/>
      <selection pane="topRight" activeCell="J1" sqref="J1"/>
      <selection pane="bottomLeft" activeCell="A7" sqref="A7"/>
      <selection pane="bottomRight" activeCell="I7" sqref="I7"/>
    </sheetView>
  </sheetViews>
  <sheetFormatPr defaultColWidth="9.21875" defaultRowHeight="11.4" x14ac:dyDescent="0.25"/>
  <cols>
    <col min="1" max="1" width="7.21875" style="393" customWidth="1"/>
    <col min="2" max="2" width="23.21875" style="393" customWidth="1"/>
    <col min="3" max="3" width="19.44140625" style="393" customWidth="1"/>
    <col min="4" max="4" width="35.77734375" style="393" customWidth="1"/>
    <col min="5" max="5" width="9.77734375" style="393" customWidth="1"/>
    <col min="6" max="6" width="8.21875" style="393" customWidth="1"/>
    <col min="7" max="7" width="8.5546875" style="393" bestFit="1" customWidth="1"/>
    <col min="8" max="8" width="33.21875" style="393" customWidth="1"/>
    <col min="9" max="9" width="9.44140625" style="393" bestFit="1" customWidth="1"/>
    <col min="10" max="10" width="0.77734375" style="393" customWidth="1"/>
    <col min="11" max="11" width="9.21875" style="393"/>
    <col min="12" max="12" width="0.77734375" style="393" customWidth="1"/>
    <col min="13" max="13" width="9.21875" style="393"/>
    <col min="14" max="14" width="0.77734375" style="393" customWidth="1"/>
    <col min="15" max="15" width="9.21875" style="393"/>
    <col min="16" max="16" width="0.77734375" style="393" hidden="1" customWidth="1"/>
    <col min="17" max="17" width="9.21875" style="393" hidden="1" customWidth="1"/>
    <col min="18" max="18" width="0.77734375" style="393" hidden="1" customWidth="1"/>
    <col min="19" max="19" width="9.21875" style="393" hidden="1" customWidth="1"/>
    <col min="20" max="20" width="0.77734375" style="393" hidden="1" customWidth="1"/>
    <col min="21" max="21" width="9.21875" style="393" hidden="1" customWidth="1"/>
    <col min="22" max="22" width="0.77734375" style="393" customWidth="1"/>
    <col min="23" max="16384" width="9.21875" style="393"/>
  </cols>
  <sheetData>
    <row r="1" spans="1:24" ht="13.2" x14ac:dyDescent="0.25">
      <c r="A1" s="389" t="s">
        <v>260</v>
      </c>
      <c r="B1" s="389"/>
      <c r="C1" s="390"/>
      <c r="D1" s="390"/>
      <c r="E1" s="390"/>
      <c r="F1" s="390"/>
      <c r="G1" s="390"/>
      <c r="H1" s="390"/>
      <c r="I1" s="390"/>
      <c r="J1" s="390"/>
      <c r="K1" s="390"/>
      <c r="L1" s="390"/>
      <c r="M1" s="390"/>
      <c r="N1" s="390"/>
      <c r="O1" s="391"/>
      <c r="P1" s="390"/>
      <c r="Q1" s="391"/>
      <c r="R1" s="390"/>
      <c r="S1" s="391"/>
      <c r="T1" s="390"/>
      <c r="U1" s="390"/>
      <c r="V1" s="390"/>
      <c r="W1" s="390"/>
      <c r="X1" s="395"/>
    </row>
    <row r="2" spans="1:24" ht="13.2" x14ac:dyDescent="0.25">
      <c r="A2" s="392" t="s">
        <v>259</v>
      </c>
      <c r="B2" s="392"/>
      <c r="C2" s="390"/>
      <c r="D2" s="390"/>
      <c r="E2" s="390"/>
      <c r="F2" s="390"/>
      <c r="G2" s="390"/>
      <c r="H2" s="390"/>
      <c r="I2" s="390"/>
      <c r="J2" s="390"/>
      <c r="K2" s="390"/>
      <c r="L2" s="390"/>
      <c r="M2" s="390"/>
      <c r="N2" s="390"/>
      <c r="O2" s="391"/>
      <c r="P2" s="390"/>
      <c r="Q2" s="391"/>
      <c r="R2" s="390"/>
      <c r="S2" s="391"/>
      <c r="T2" s="390"/>
      <c r="U2" s="390"/>
      <c r="V2" s="390"/>
      <c r="W2" s="390"/>
      <c r="X2" s="395"/>
    </row>
    <row r="3" spans="1:24" ht="13.2" x14ac:dyDescent="0.25">
      <c r="A3" s="390"/>
      <c r="B3" s="392"/>
      <c r="C3" s="390"/>
      <c r="D3" s="390"/>
      <c r="E3" s="390"/>
      <c r="F3" s="390"/>
      <c r="G3" s="390"/>
      <c r="H3" s="390"/>
      <c r="I3" s="390"/>
      <c r="J3" s="390"/>
      <c r="K3" s="390"/>
      <c r="L3" s="390"/>
      <c r="M3" s="390"/>
      <c r="N3" s="390"/>
      <c r="O3" s="391"/>
      <c r="P3" s="390"/>
      <c r="Q3" s="391"/>
      <c r="R3" s="390"/>
      <c r="S3" s="391"/>
      <c r="T3" s="390"/>
      <c r="U3" s="390"/>
      <c r="V3" s="390"/>
      <c r="W3" s="390"/>
      <c r="X3" s="395"/>
    </row>
    <row r="4" spans="1:24" ht="12" x14ac:dyDescent="0.25">
      <c r="A4" s="523" t="s">
        <v>258</v>
      </c>
      <c r="B4" s="523"/>
      <c r="C4" s="523"/>
      <c r="D4" s="523"/>
      <c r="E4" s="523"/>
      <c r="F4" s="523"/>
      <c r="G4" s="523"/>
      <c r="H4" s="523"/>
      <c r="I4" s="524" t="s">
        <v>257</v>
      </c>
      <c r="J4" s="524"/>
      <c r="K4" s="524"/>
      <c r="L4" s="524"/>
      <c r="M4" s="524"/>
      <c r="N4" s="524"/>
      <c r="O4" s="524"/>
      <c r="P4" s="524"/>
      <c r="Q4" s="524"/>
      <c r="R4" s="524"/>
      <c r="S4" s="524"/>
      <c r="T4" s="524"/>
      <c r="U4" s="524"/>
      <c r="V4" s="524"/>
      <c r="W4" s="524"/>
      <c r="X4" s="395"/>
    </row>
    <row r="5" spans="1:24" s="394" customFormat="1" ht="12" customHeight="1" x14ac:dyDescent="0.25">
      <c r="A5" s="525" t="s">
        <v>256</v>
      </c>
      <c r="B5" s="525"/>
      <c r="C5" s="525" t="s">
        <v>255</v>
      </c>
      <c r="D5" s="525" t="s">
        <v>254</v>
      </c>
      <c r="E5" s="525" t="s">
        <v>253</v>
      </c>
      <c r="F5" s="525" t="s">
        <v>252</v>
      </c>
      <c r="G5" s="525" t="s">
        <v>251</v>
      </c>
      <c r="H5" s="525" t="s">
        <v>250</v>
      </c>
      <c r="I5" s="520" t="str">
        <f>'Budget Consolidation'!H4</f>
        <v>Activity 1</v>
      </c>
      <c r="J5" s="402"/>
      <c r="K5" s="520" t="str">
        <f>'Budget Consolidation'!J4</f>
        <v>Activity 2</v>
      </c>
      <c r="L5" s="402"/>
      <c r="M5" s="520" t="str">
        <f>'Budget Consolidation'!L4</f>
        <v>Activity 3</v>
      </c>
      <c r="N5" s="402"/>
      <c r="O5" s="520" t="str">
        <f>'Budget Consolidation'!N4</f>
        <v>Activity 4</v>
      </c>
      <c r="P5" s="402"/>
      <c r="Q5" s="520" t="str">
        <f>'Budget Consolidation'!P4</f>
        <v>Activity 5</v>
      </c>
      <c r="R5" s="402"/>
      <c r="S5" s="520" t="str">
        <f>'Budget Consolidation'!R4</f>
        <v>Activity 6</v>
      </c>
      <c r="T5" s="402"/>
      <c r="U5" s="520" t="str">
        <f>'Budget Consolidation'!T4</f>
        <v>Activity 7</v>
      </c>
      <c r="V5" s="402"/>
      <c r="W5" s="520" t="str">
        <f>'Budget Consolidation'!V4</f>
        <v>TOTAL</v>
      </c>
      <c r="X5" s="396"/>
    </row>
    <row r="6" spans="1:24" s="394" customFormat="1" ht="12" x14ac:dyDescent="0.25">
      <c r="A6" s="397" t="s">
        <v>249</v>
      </c>
      <c r="B6" s="397" t="s">
        <v>248</v>
      </c>
      <c r="C6" s="525"/>
      <c r="D6" s="525"/>
      <c r="E6" s="525"/>
      <c r="F6" s="525"/>
      <c r="G6" s="525"/>
      <c r="H6" s="525"/>
      <c r="I6" s="521"/>
      <c r="J6" s="403"/>
      <c r="K6" s="521"/>
      <c r="L6" s="403"/>
      <c r="M6" s="521"/>
      <c r="N6" s="403"/>
      <c r="O6" s="521"/>
      <c r="P6" s="403"/>
      <c r="Q6" s="521"/>
      <c r="R6" s="403"/>
      <c r="S6" s="521"/>
      <c r="T6" s="403"/>
      <c r="U6" s="521"/>
      <c r="V6" s="403"/>
      <c r="W6" s="521"/>
      <c r="X6" s="396"/>
    </row>
    <row r="7" spans="1:24" ht="22.95" customHeight="1" x14ac:dyDescent="0.25">
      <c r="A7" s="398" t="s">
        <v>247</v>
      </c>
      <c r="B7" s="398" t="s">
        <v>246</v>
      </c>
      <c r="C7" s="398" t="s">
        <v>244</v>
      </c>
      <c r="D7" s="399" t="s">
        <v>245</v>
      </c>
      <c r="E7" s="400" t="s">
        <v>261</v>
      </c>
      <c r="F7" s="400" t="s">
        <v>242</v>
      </c>
      <c r="G7" s="400">
        <v>3600210</v>
      </c>
      <c r="H7" s="401" t="s">
        <v>237</v>
      </c>
      <c r="I7" s="388">
        <f>'Budget Consolidation'!H10</f>
        <v>0</v>
      </c>
      <c r="J7" s="404"/>
      <c r="K7" s="388">
        <f>'Budget Consolidation'!J10</f>
        <v>0</v>
      </c>
      <c r="L7" s="404"/>
      <c r="M7" s="388">
        <f>'Budget Consolidation'!L10</f>
        <v>0</v>
      </c>
      <c r="N7" s="404"/>
      <c r="O7" s="388">
        <f>'Budget Consolidation'!N10</f>
        <v>0</v>
      </c>
      <c r="P7" s="404"/>
      <c r="Q7" s="388">
        <f>'Budget Consolidation'!P10</f>
        <v>0</v>
      </c>
      <c r="R7" s="404"/>
      <c r="S7" s="388">
        <f>'Budget Consolidation'!R10</f>
        <v>0</v>
      </c>
      <c r="T7" s="404"/>
      <c r="U7" s="388">
        <f>'Budget Consolidation'!T10</f>
        <v>0</v>
      </c>
      <c r="V7" s="404"/>
      <c r="W7" s="388">
        <f>SUM(I7:U7)</f>
        <v>0</v>
      </c>
      <c r="X7" s="395"/>
    </row>
    <row r="8" spans="1:24" ht="22.95" customHeight="1" x14ac:dyDescent="0.25">
      <c r="A8" s="398" t="s">
        <v>228</v>
      </c>
      <c r="B8" s="398" t="s">
        <v>227</v>
      </c>
      <c r="C8" s="398" t="s">
        <v>244</v>
      </c>
      <c r="D8" s="399" t="s">
        <v>243</v>
      </c>
      <c r="E8" s="400" t="s">
        <v>262</v>
      </c>
      <c r="F8" s="400" t="s">
        <v>242</v>
      </c>
      <c r="G8" s="400">
        <v>3240010</v>
      </c>
      <c r="H8" s="401" t="s">
        <v>223</v>
      </c>
      <c r="I8" s="388">
        <f>'Budget Consolidation'!H7</f>
        <v>0</v>
      </c>
      <c r="J8" s="404"/>
      <c r="K8" s="388">
        <f>'Budget Consolidation'!J7</f>
        <v>0</v>
      </c>
      <c r="L8" s="404"/>
      <c r="M8" s="388">
        <f>'Budget Consolidation'!L7</f>
        <v>0</v>
      </c>
      <c r="N8" s="404"/>
      <c r="O8" s="388">
        <f>'Budget Consolidation'!N7</f>
        <v>0</v>
      </c>
      <c r="P8" s="404"/>
      <c r="Q8" s="388">
        <f>'Budget Consolidation'!P7</f>
        <v>0</v>
      </c>
      <c r="R8" s="404"/>
      <c r="S8" s="388">
        <f>'Budget Consolidation'!R7</f>
        <v>0</v>
      </c>
      <c r="T8" s="404"/>
      <c r="U8" s="388">
        <f>'Budget Consolidation'!T7</f>
        <v>0</v>
      </c>
      <c r="V8" s="404"/>
      <c r="W8" s="388">
        <f t="shared" ref="W8:W22" si="0">SUM(I8:U8)</f>
        <v>0</v>
      </c>
      <c r="X8" s="395"/>
    </row>
    <row r="9" spans="1:24" s="408" customFormat="1" ht="12" x14ac:dyDescent="0.25">
      <c r="A9" s="519" t="s">
        <v>241</v>
      </c>
      <c r="B9" s="519"/>
      <c r="C9" s="519"/>
      <c r="D9" s="519"/>
      <c r="E9" s="519"/>
      <c r="F9" s="519"/>
      <c r="G9" s="519"/>
      <c r="H9" s="519"/>
      <c r="I9" s="405">
        <f t="shared" ref="I9" si="1">SUM(I7:I8)</f>
        <v>0</v>
      </c>
      <c r="J9" s="406"/>
      <c r="K9" s="405">
        <f t="shared" ref="K9" si="2">SUM(K7:K8)</f>
        <v>0</v>
      </c>
      <c r="L9" s="406"/>
      <c r="M9" s="405">
        <f t="shared" ref="M9" si="3">SUM(M7:M8)</f>
        <v>0</v>
      </c>
      <c r="N9" s="406"/>
      <c r="O9" s="405">
        <f t="shared" ref="O9" si="4">SUM(O7:O8)</f>
        <v>0</v>
      </c>
      <c r="P9" s="406"/>
      <c r="Q9" s="405">
        <f t="shared" ref="Q9" si="5">SUM(Q7:Q8)</f>
        <v>0</v>
      </c>
      <c r="R9" s="406"/>
      <c r="S9" s="405">
        <f t="shared" ref="S9" si="6">SUM(S7:S8)</f>
        <v>0</v>
      </c>
      <c r="T9" s="406"/>
      <c r="U9" s="405">
        <f t="shared" ref="U9" si="7">SUM(U7:U8)</f>
        <v>0</v>
      </c>
      <c r="V9" s="406"/>
      <c r="W9" s="405">
        <f t="shared" si="0"/>
        <v>0</v>
      </c>
      <c r="X9" s="407"/>
    </row>
    <row r="10" spans="1:24" ht="22.95" customHeight="1" x14ac:dyDescent="0.25">
      <c r="A10" s="400" t="s">
        <v>240</v>
      </c>
      <c r="B10" s="400" t="s">
        <v>239</v>
      </c>
      <c r="C10" s="400" t="s">
        <v>236</v>
      </c>
      <c r="D10" s="401" t="s">
        <v>238</v>
      </c>
      <c r="E10" s="400" t="s">
        <v>261</v>
      </c>
      <c r="F10" s="400" t="s">
        <v>234</v>
      </c>
      <c r="G10" s="400">
        <v>3600210</v>
      </c>
      <c r="H10" s="401" t="s">
        <v>237</v>
      </c>
      <c r="I10" s="388">
        <f>'Budget Consolidation'!H18</f>
        <v>0</v>
      </c>
      <c r="J10" s="404"/>
      <c r="K10" s="388">
        <f>'Budget Consolidation'!J18</f>
        <v>0</v>
      </c>
      <c r="L10" s="404"/>
      <c r="M10" s="388">
        <f>'Budget Consolidation'!L18</f>
        <v>0</v>
      </c>
      <c r="N10" s="404"/>
      <c r="O10" s="388">
        <f>'Budget Consolidation'!N18</f>
        <v>0</v>
      </c>
      <c r="P10" s="404"/>
      <c r="Q10" s="388">
        <f>'Budget Consolidation'!P18</f>
        <v>0</v>
      </c>
      <c r="R10" s="404"/>
      <c r="S10" s="388">
        <f>'Budget Consolidation'!R18</f>
        <v>0</v>
      </c>
      <c r="T10" s="404"/>
      <c r="U10" s="388">
        <f>'Budget Consolidation'!T18</f>
        <v>0</v>
      </c>
      <c r="V10" s="404"/>
      <c r="W10" s="388">
        <f t="shared" si="0"/>
        <v>0</v>
      </c>
      <c r="X10" s="395"/>
    </row>
    <row r="11" spans="1:24" ht="22.95" customHeight="1" x14ac:dyDescent="0.25">
      <c r="A11" s="400" t="s">
        <v>228</v>
      </c>
      <c r="B11" s="400" t="s">
        <v>227</v>
      </c>
      <c r="C11" s="400" t="s">
        <v>236</v>
      </c>
      <c r="D11" s="401" t="s">
        <v>235</v>
      </c>
      <c r="E11" s="400" t="s">
        <v>262</v>
      </c>
      <c r="F11" s="400" t="s">
        <v>234</v>
      </c>
      <c r="G11" s="400">
        <v>3240010</v>
      </c>
      <c r="H11" s="401" t="s">
        <v>223</v>
      </c>
      <c r="I11" s="388">
        <f>'Budget Consolidation'!H17</f>
        <v>0</v>
      </c>
      <c r="J11" s="404"/>
      <c r="K11" s="388">
        <f>'Budget Consolidation'!J17</f>
        <v>0</v>
      </c>
      <c r="L11" s="404"/>
      <c r="M11" s="388">
        <f>'Budget Consolidation'!L17</f>
        <v>0</v>
      </c>
      <c r="N11" s="404"/>
      <c r="O11" s="388">
        <f>'Budget Consolidation'!N17</f>
        <v>0</v>
      </c>
      <c r="P11" s="404"/>
      <c r="Q11" s="388">
        <f>'Budget Consolidation'!P17</f>
        <v>0</v>
      </c>
      <c r="R11" s="404"/>
      <c r="S11" s="388">
        <f>'Budget Consolidation'!R17</f>
        <v>0</v>
      </c>
      <c r="T11" s="404"/>
      <c r="U11" s="388">
        <f>'Budget Consolidation'!T17</f>
        <v>0</v>
      </c>
      <c r="V11" s="404"/>
      <c r="W11" s="388">
        <f t="shared" si="0"/>
        <v>0</v>
      </c>
      <c r="X11" s="395"/>
    </row>
    <row r="12" spans="1:24" s="408" customFormat="1" ht="12" x14ac:dyDescent="0.25">
      <c r="A12" s="519" t="s">
        <v>233</v>
      </c>
      <c r="B12" s="519"/>
      <c r="C12" s="519"/>
      <c r="D12" s="519"/>
      <c r="E12" s="519"/>
      <c r="F12" s="519"/>
      <c r="G12" s="519"/>
      <c r="H12" s="519"/>
      <c r="I12" s="405">
        <f t="shared" ref="I12" si="8">SUM(I10:I11)</f>
        <v>0</v>
      </c>
      <c r="J12" s="406"/>
      <c r="K12" s="405">
        <f t="shared" ref="K12" si="9">SUM(K10:K11)</f>
        <v>0</v>
      </c>
      <c r="L12" s="406"/>
      <c r="M12" s="405">
        <f t="shared" ref="M12" si="10">SUM(M10:M11)</f>
        <v>0</v>
      </c>
      <c r="N12" s="406"/>
      <c r="O12" s="405">
        <f t="shared" ref="O12" si="11">SUM(O10:O11)</f>
        <v>0</v>
      </c>
      <c r="P12" s="406"/>
      <c r="Q12" s="405">
        <f t="shared" ref="Q12" si="12">SUM(Q10:Q11)</f>
        <v>0</v>
      </c>
      <c r="R12" s="406"/>
      <c r="S12" s="405">
        <f t="shared" ref="S12" si="13">SUM(S10:S11)</f>
        <v>0</v>
      </c>
      <c r="T12" s="406"/>
      <c r="U12" s="405">
        <f t="shared" ref="U12" si="14">SUM(U10:U11)</f>
        <v>0</v>
      </c>
      <c r="V12" s="406"/>
      <c r="W12" s="405">
        <f t="shared" si="0"/>
        <v>0</v>
      </c>
      <c r="X12" s="407"/>
    </row>
    <row r="13" spans="1:24" ht="22.95" customHeight="1" x14ac:dyDescent="0.25">
      <c r="A13" s="400" t="s">
        <v>232</v>
      </c>
      <c r="B13" s="400" t="s">
        <v>231</v>
      </c>
      <c r="C13" s="400" t="s">
        <v>226</v>
      </c>
      <c r="D13" s="401" t="s">
        <v>230</v>
      </c>
      <c r="E13" s="400" t="s">
        <v>261</v>
      </c>
      <c r="F13" s="400" t="s">
        <v>224</v>
      </c>
      <c r="G13" s="400">
        <v>3600210</v>
      </c>
      <c r="H13" s="401" t="s">
        <v>229</v>
      </c>
      <c r="I13" s="388">
        <f>'Budget Consolidation'!H26</f>
        <v>0</v>
      </c>
      <c r="J13" s="404"/>
      <c r="K13" s="388">
        <f>'Budget Consolidation'!J26</f>
        <v>0</v>
      </c>
      <c r="L13" s="404"/>
      <c r="M13" s="388">
        <f>'Budget Consolidation'!L26</f>
        <v>0</v>
      </c>
      <c r="N13" s="404"/>
      <c r="O13" s="388">
        <f>'Budget Consolidation'!N26</f>
        <v>0</v>
      </c>
      <c r="P13" s="404"/>
      <c r="Q13" s="388">
        <f>'Budget Consolidation'!P26</f>
        <v>0</v>
      </c>
      <c r="R13" s="404"/>
      <c r="S13" s="388">
        <f>'Budget Consolidation'!R26</f>
        <v>0</v>
      </c>
      <c r="T13" s="404"/>
      <c r="U13" s="388">
        <f>'Budget Consolidation'!T26</f>
        <v>0</v>
      </c>
      <c r="V13" s="404"/>
      <c r="W13" s="388">
        <f t="shared" si="0"/>
        <v>0</v>
      </c>
      <c r="X13" s="395"/>
    </row>
    <row r="14" spans="1:24" ht="22.95" customHeight="1" x14ac:dyDescent="0.25">
      <c r="A14" s="400" t="s">
        <v>228</v>
      </c>
      <c r="B14" s="400" t="s">
        <v>227</v>
      </c>
      <c r="C14" s="400" t="s">
        <v>226</v>
      </c>
      <c r="D14" s="401" t="s">
        <v>225</v>
      </c>
      <c r="E14" s="400" t="s">
        <v>262</v>
      </c>
      <c r="F14" s="400" t="s">
        <v>224</v>
      </c>
      <c r="G14" s="400">
        <v>3240010</v>
      </c>
      <c r="H14" s="401" t="s">
        <v>223</v>
      </c>
      <c r="I14" s="388">
        <f>'Budget Consolidation'!H25</f>
        <v>0</v>
      </c>
      <c r="J14" s="404"/>
      <c r="K14" s="388">
        <f>'Budget Consolidation'!J25</f>
        <v>0</v>
      </c>
      <c r="L14" s="404"/>
      <c r="M14" s="388">
        <f>'Budget Consolidation'!L25</f>
        <v>0</v>
      </c>
      <c r="N14" s="404"/>
      <c r="O14" s="388">
        <f>'Budget Consolidation'!N25</f>
        <v>0</v>
      </c>
      <c r="P14" s="404"/>
      <c r="Q14" s="388">
        <f>'Budget Consolidation'!P25</f>
        <v>0</v>
      </c>
      <c r="R14" s="404"/>
      <c r="S14" s="388">
        <f>'Budget Consolidation'!R25</f>
        <v>0</v>
      </c>
      <c r="T14" s="404"/>
      <c r="U14" s="388">
        <f>'Budget Consolidation'!T25</f>
        <v>0</v>
      </c>
      <c r="V14" s="404"/>
      <c r="W14" s="388">
        <f t="shared" si="0"/>
        <v>0</v>
      </c>
      <c r="X14" s="395"/>
    </row>
    <row r="15" spans="1:24" s="408" customFormat="1" ht="12" x14ac:dyDescent="0.25">
      <c r="A15" s="519" t="s">
        <v>222</v>
      </c>
      <c r="B15" s="519"/>
      <c r="C15" s="519"/>
      <c r="D15" s="519"/>
      <c r="E15" s="519"/>
      <c r="F15" s="519"/>
      <c r="G15" s="519"/>
      <c r="H15" s="519"/>
      <c r="I15" s="405">
        <f t="shared" ref="I15" si="15">SUM(I13:I14)</f>
        <v>0</v>
      </c>
      <c r="J15" s="406"/>
      <c r="K15" s="405">
        <f t="shared" ref="K15" si="16">SUM(K13:K14)</f>
        <v>0</v>
      </c>
      <c r="L15" s="406"/>
      <c r="M15" s="405">
        <f t="shared" ref="M15" si="17">SUM(M13:M14)</f>
        <v>0</v>
      </c>
      <c r="N15" s="406"/>
      <c r="O15" s="405">
        <f t="shared" ref="O15" si="18">SUM(O13:O14)</f>
        <v>0</v>
      </c>
      <c r="P15" s="406"/>
      <c r="Q15" s="405">
        <f t="shared" ref="Q15" si="19">SUM(Q13:Q14)</f>
        <v>0</v>
      </c>
      <c r="R15" s="406"/>
      <c r="S15" s="405">
        <f t="shared" ref="S15" si="20">SUM(S13:S14)</f>
        <v>0</v>
      </c>
      <c r="T15" s="406"/>
      <c r="U15" s="405">
        <f t="shared" ref="U15" si="21">SUM(U13:U14)</f>
        <v>0</v>
      </c>
      <c r="V15" s="406"/>
      <c r="W15" s="405">
        <f t="shared" si="0"/>
        <v>0</v>
      </c>
      <c r="X15" s="407"/>
    </row>
    <row r="16" spans="1:24" x14ac:dyDescent="0.25">
      <c r="A16" s="522" t="s">
        <v>221</v>
      </c>
      <c r="B16" s="522" t="s">
        <v>220</v>
      </c>
      <c r="C16" s="522" t="s">
        <v>45</v>
      </c>
      <c r="D16" s="399" t="s">
        <v>194</v>
      </c>
      <c r="E16" s="398" t="s">
        <v>219</v>
      </c>
      <c r="F16" s="398" t="s">
        <v>211</v>
      </c>
      <c r="G16" s="398">
        <v>3302300</v>
      </c>
      <c r="H16" s="399" t="s">
        <v>218</v>
      </c>
      <c r="I16" s="388">
        <f>'Budget Consolidation'!H32</f>
        <v>0</v>
      </c>
      <c r="J16" s="404"/>
      <c r="K16" s="388">
        <f>'Budget Consolidation'!J32</f>
        <v>0</v>
      </c>
      <c r="L16" s="404"/>
      <c r="M16" s="388">
        <f>'Budget Consolidation'!L32</f>
        <v>0</v>
      </c>
      <c r="N16" s="404"/>
      <c r="O16" s="388">
        <f>'Budget Consolidation'!N32</f>
        <v>0</v>
      </c>
      <c r="P16" s="404"/>
      <c r="Q16" s="388">
        <f>'Budget Consolidation'!P32</f>
        <v>0</v>
      </c>
      <c r="R16" s="404"/>
      <c r="S16" s="388">
        <f>'Budget Consolidation'!R32</f>
        <v>0</v>
      </c>
      <c r="T16" s="404"/>
      <c r="U16" s="388">
        <f>'Budget Consolidation'!T32</f>
        <v>0</v>
      </c>
      <c r="V16" s="404"/>
      <c r="W16" s="388">
        <f t="shared" si="0"/>
        <v>0</v>
      </c>
      <c r="X16" s="395"/>
    </row>
    <row r="17" spans="1:24" x14ac:dyDescent="0.25">
      <c r="A17" s="522"/>
      <c r="B17" s="522"/>
      <c r="C17" s="522"/>
      <c r="D17" s="399" t="s">
        <v>196</v>
      </c>
      <c r="E17" s="398" t="s">
        <v>217</v>
      </c>
      <c r="F17" s="398" t="s">
        <v>211</v>
      </c>
      <c r="G17" s="398">
        <v>3302100</v>
      </c>
      <c r="H17" s="399" t="s">
        <v>196</v>
      </c>
      <c r="I17" s="388">
        <f>'FLA Budget'!H50+('FLA Budget'!H$73+'FLA Budget'!H$70)*'FLA Budget'!H57</f>
        <v>0</v>
      </c>
      <c r="J17" s="404"/>
      <c r="K17" s="388">
        <f>'FLA Budget'!J50+('FLA Budget'!J$73+'FLA Budget'!J$70)*'FLA Budget'!J57</f>
        <v>0</v>
      </c>
      <c r="L17" s="404"/>
      <c r="M17" s="388">
        <f>'FLA Budget'!L50+('FLA Budget'!L$73+'FLA Budget'!L$70)*'FLA Budget'!L57</f>
        <v>0</v>
      </c>
      <c r="N17" s="404"/>
      <c r="O17" s="388">
        <f>'FLA Budget'!N50+('FLA Budget'!N$73+'FLA Budget'!N$70)*'FLA Budget'!N57</f>
        <v>0</v>
      </c>
      <c r="P17" s="404"/>
      <c r="Q17" s="388">
        <f>'FLA Budget'!P50+('FLA Budget'!P$73+'FLA Budget'!P$70)*'FLA Budget'!P57</f>
        <v>0</v>
      </c>
      <c r="R17" s="404"/>
      <c r="S17" s="388">
        <f>'FLA Budget'!R50+('FLA Budget'!R$73+'FLA Budget'!R$70)*'FLA Budget'!R57</f>
        <v>0</v>
      </c>
      <c r="T17" s="404"/>
      <c r="U17" s="388">
        <f>'FLA Budget'!T50+('FLA Budget'!T$73+'FLA Budget'!T$70)*'FLA Budget'!T57</f>
        <v>0</v>
      </c>
      <c r="V17" s="404"/>
      <c r="W17" s="388">
        <f t="shared" si="0"/>
        <v>0</v>
      </c>
      <c r="X17" s="395"/>
    </row>
    <row r="18" spans="1:24" x14ac:dyDescent="0.25">
      <c r="A18" s="522"/>
      <c r="B18" s="522"/>
      <c r="C18" s="522"/>
      <c r="D18" s="399" t="s">
        <v>198</v>
      </c>
      <c r="E18" s="398" t="s">
        <v>216</v>
      </c>
      <c r="F18" s="398" t="s">
        <v>211</v>
      </c>
      <c r="G18" s="398">
        <v>3302200</v>
      </c>
      <c r="H18" s="399" t="s">
        <v>215</v>
      </c>
      <c r="I18" s="388">
        <f>'FLA Budget'!H51+('FLA Budget'!H$73+'FLA Budget'!H$70)*'FLA Budget'!H58</f>
        <v>0</v>
      </c>
      <c r="J18" s="404"/>
      <c r="K18" s="388">
        <f>'FLA Budget'!J51+('FLA Budget'!J$73+'FLA Budget'!J$70)*'FLA Budget'!J58</f>
        <v>0</v>
      </c>
      <c r="L18" s="404"/>
      <c r="M18" s="388">
        <f>'FLA Budget'!L51+('FLA Budget'!L$73+'FLA Budget'!L$70)*'FLA Budget'!L58</f>
        <v>0</v>
      </c>
      <c r="N18" s="404"/>
      <c r="O18" s="388">
        <f>'FLA Budget'!N51+('FLA Budget'!N$73+'FLA Budget'!N$70)*'FLA Budget'!N58</f>
        <v>0</v>
      </c>
      <c r="P18" s="404"/>
      <c r="Q18" s="388">
        <f>'FLA Budget'!P51+('FLA Budget'!P$73+'FLA Budget'!P$70)*'FLA Budget'!P58</f>
        <v>0</v>
      </c>
      <c r="R18" s="404"/>
      <c r="S18" s="388">
        <f>'FLA Budget'!R51+('FLA Budget'!R$73+'FLA Budget'!R$70)*'FLA Budget'!R58</f>
        <v>0</v>
      </c>
      <c r="T18" s="404"/>
      <c r="U18" s="388">
        <f>'FLA Budget'!T51+('FLA Budget'!T$73+'FLA Budget'!T$70)*'FLA Budget'!T58</f>
        <v>0</v>
      </c>
      <c r="V18" s="404"/>
      <c r="W18" s="388">
        <f t="shared" si="0"/>
        <v>0</v>
      </c>
      <c r="X18" s="395"/>
    </row>
    <row r="19" spans="1:24" x14ac:dyDescent="0.25">
      <c r="A19" s="522"/>
      <c r="B19" s="522"/>
      <c r="C19" s="522"/>
      <c r="D19" s="399" t="s">
        <v>199</v>
      </c>
      <c r="E19" s="398" t="s">
        <v>214</v>
      </c>
      <c r="F19" s="398" t="s">
        <v>211</v>
      </c>
      <c r="G19" s="398">
        <v>3300000</v>
      </c>
      <c r="H19" s="399" t="s">
        <v>213</v>
      </c>
      <c r="I19" s="388">
        <f>'FLA Budget'!H52+('FLA Budget'!H$73+'FLA Budget'!H$70)*'FLA Budget'!H59</f>
        <v>0</v>
      </c>
      <c r="J19" s="404"/>
      <c r="K19" s="388">
        <f>'FLA Budget'!J52+('FLA Budget'!J$73+'FLA Budget'!J$70)*'FLA Budget'!J59</f>
        <v>0</v>
      </c>
      <c r="L19" s="404"/>
      <c r="M19" s="388">
        <f>'FLA Budget'!L52+('FLA Budget'!L$73+'FLA Budget'!L$70)*'FLA Budget'!L59</f>
        <v>0</v>
      </c>
      <c r="N19" s="404"/>
      <c r="O19" s="388">
        <f>'FLA Budget'!N52+('FLA Budget'!N$73+'FLA Budget'!N$70)*'FLA Budget'!N59</f>
        <v>0</v>
      </c>
      <c r="P19" s="404"/>
      <c r="Q19" s="388">
        <f>'FLA Budget'!P52+('FLA Budget'!P$73+'FLA Budget'!P$70)*'FLA Budget'!P59</f>
        <v>0</v>
      </c>
      <c r="R19" s="404"/>
      <c r="S19" s="388">
        <f>'FLA Budget'!R52+('FLA Budget'!R$73+'FLA Budget'!R$70)*'FLA Budget'!R59</f>
        <v>0</v>
      </c>
      <c r="T19" s="404"/>
      <c r="U19" s="388">
        <f>'FLA Budget'!T52+('FLA Budget'!T$73+'FLA Budget'!T$70)*'FLA Budget'!T59</f>
        <v>0</v>
      </c>
      <c r="V19" s="404"/>
      <c r="W19" s="388">
        <f t="shared" si="0"/>
        <v>0</v>
      </c>
      <c r="X19" s="395"/>
    </row>
    <row r="20" spans="1:24" ht="22.8" x14ac:dyDescent="0.25">
      <c r="A20" s="522"/>
      <c r="B20" s="522"/>
      <c r="C20" s="522"/>
      <c r="D20" s="399" t="s">
        <v>82</v>
      </c>
      <c r="E20" s="398" t="s">
        <v>212</v>
      </c>
      <c r="F20" s="398" t="s">
        <v>211</v>
      </c>
      <c r="G20" s="398">
        <v>7119000</v>
      </c>
      <c r="H20" s="399" t="s">
        <v>210</v>
      </c>
      <c r="I20" s="388">
        <f>'FLA Budget'!H53+('FLA Budget'!H$73+'FLA Budget'!H$70)*'FLA Budget'!H60</f>
        <v>0</v>
      </c>
      <c r="J20" s="404"/>
      <c r="K20" s="388">
        <f>'FLA Budget'!J53+('FLA Budget'!J$73+'FLA Budget'!J$70)*'FLA Budget'!J60</f>
        <v>0</v>
      </c>
      <c r="L20" s="404"/>
      <c r="M20" s="388">
        <f>'FLA Budget'!L53+('FLA Budget'!L$73+'FLA Budget'!L$70)*'FLA Budget'!L60</f>
        <v>0</v>
      </c>
      <c r="N20" s="404"/>
      <c r="O20" s="388">
        <f>'FLA Budget'!N53+('FLA Budget'!N$73+'FLA Budget'!N$70)*'FLA Budget'!N60</f>
        <v>0</v>
      </c>
      <c r="P20" s="404"/>
      <c r="Q20" s="388">
        <f>'FLA Budget'!P53+('FLA Budget'!P$73+'FLA Budget'!P$70)*'FLA Budget'!P60</f>
        <v>0</v>
      </c>
      <c r="R20" s="404"/>
      <c r="S20" s="388">
        <f>'FLA Budget'!R53+('FLA Budget'!R$73+'FLA Budget'!R$70)*'FLA Budget'!R60</f>
        <v>0</v>
      </c>
      <c r="T20" s="404"/>
      <c r="U20" s="388">
        <f>'FLA Budget'!T53+('FLA Budget'!T$73+'FLA Budget'!T$70)*'FLA Budget'!T60</f>
        <v>0</v>
      </c>
      <c r="V20" s="404"/>
      <c r="W20" s="388">
        <f t="shared" si="0"/>
        <v>0</v>
      </c>
      <c r="X20" s="395"/>
    </row>
    <row r="21" spans="1:24" s="408" customFormat="1" ht="12" x14ac:dyDescent="0.25">
      <c r="A21" s="519" t="s">
        <v>209</v>
      </c>
      <c r="B21" s="519"/>
      <c r="C21" s="519"/>
      <c r="D21" s="519"/>
      <c r="E21" s="519"/>
      <c r="F21" s="519"/>
      <c r="G21" s="519"/>
      <c r="H21" s="519"/>
      <c r="I21" s="405">
        <f t="shared" ref="I21" si="22">SUM(I16:I20)</f>
        <v>0</v>
      </c>
      <c r="J21" s="406"/>
      <c r="K21" s="405">
        <f t="shared" ref="K21" si="23">SUM(K16:K20)</f>
        <v>0</v>
      </c>
      <c r="L21" s="406"/>
      <c r="M21" s="405">
        <f t="shared" ref="M21" si="24">SUM(M16:M20)</f>
        <v>0</v>
      </c>
      <c r="N21" s="406"/>
      <c r="O21" s="405">
        <f t="shared" ref="O21" si="25">SUM(O16:O20)</f>
        <v>0</v>
      </c>
      <c r="P21" s="406"/>
      <c r="Q21" s="405">
        <f t="shared" ref="Q21" si="26">SUM(Q16:Q20)</f>
        <v>0</v>
      </c>
      <c r="R21" s="406"/>
      <c r="S21" s="405">
        <f t="shared" ref="S21" si="27">SUM(S16:S20)</f>
        <v>0</v>
      </c>
      <c r="T21" s="406"/>
      <c r="U21" s="405">
        <f t="shared" ref="U21" si="28">SUM(U16:U20)</f>
        <v>0</v>
      </c>
      <c r="V21" s="406"/>
      <c r="W21" s="405">
        <f t="shared" si="0"/>
        <v>0</v>
      </c>
      <c r="X21" s="407"/>
    </row>
    <row r="22" spans="1:24" s="408" customFormat="1" ht="12" x14ac:dyDescent="0.25">
      <c r="A22" s="519" t="s">
        <v>1</v>
      </c>
      <c r="B22" s="519"/>
      <c r="C22" s="519"/>
      <c r="D22" s="519"/>
      <c r="E22" s="519"/>
      <c r="F22" s="519"/>
      <c r="G22" s="519"/>
      <c r="H22" s="519"/>
      <c r="I22" s="405">
        <f t="shared" ref="I22" si="29">I9+I12+I15+I21</f>
        <v>0</v>
      </c>
      <c r="J22" s="409"/>
      <c r="K22" s="405">
        <f t="shared" ref="K22" si="30">K9+K12+K15+K21</f>
        <v>0</v>
      </c>
      <c r="L22" s="409"/>
      <c r="M22" s="405">
        <f t="shared" ref="M22" si="31">M9+M12+M15+M21</f>
        <v>0</v>
      </c>
      <c r="N22" s="409"/>
      <c r="O22" s="405">
        <f t="shared" ref="O22" si="32">O9+O12+O15+O21</f>
        <v>0</v>
      </c>
      <c r="P22" s="409"/>
      <c r="Q22" s="405">
        <f t="shared" ref="Q22" si="33">Q9+Q12+Q15+Q21</f>
        <v>0</v>
      </c>
      <c r="R22" s="409"/>
      <c r="S22" s="405">
        <f t="shared" ref="S22" si="34">S9+S12+S15+S21</f>
        <v>0</v>
      </c>
      <c r="T22" s="409"/>
      <c r="U22" s="405">
        <f t="shared" ref="U22" si="35">U9+U12+U15+U21</f>
        <v>0</v>
      </c>
      <c r="V22" s="409"/>
      <c r="W22" s="405">
        <f t="shared" si="0"/>
        <v>0</v>
      </c>
      <c r="X22" s="407"/>
    </row>
    <row r="23" spans="1:24" x14ac:dyDescent="0.25">
      <c r="A23" s="395"/>
      <c r="B23" s="395"/>
      <c r="C23" s="395"/>
      <c r="D23" s="395"/>
      <c r="E23" s="395"/>
      <c r="F23" s="395"/>
      <c r="G23" s="395"/>
      <c r="H23" s="395"/>
      <c r="I23" s="395"/>
      <c r="J23" s="395"/>
      <c r="K23" s="395"/>
      <c r="L23" s="395"/>
      <c r="M23" s="395"/>
      <c r="N23" s="395"/>
      <c r="O23" s="395"/>
      <c r="P23" s="395"/>
      <c r="Q23" s="395"/>
      <c r="R23" s="395"/>
      <c r="S23" s="395"/>
      <c r="T23" s="395"/>
      <c r="U23" s="395"/>
      <c r="V23" s="395"/>
      <c r="W23" s="395"/>
      <c r="X23" s="395"/>
    </row>
  </sheetData>
  <sheetProtection algorithmName="SHA-512" hashValue="6OwjlJBgTAc9aeV0p9287qCLM3Qe4ECA95dgSsFsi8WIUrzXNbYZhfMGlqKp4LHOfv1Zuevjog/ioMnXTwVsHg==" saltValue="DgqtE1UAkBg3gaHuE1KHvA==" spinCount="100000" sheet="1" objects="1" scenarios="1" formatColumns="0" formatRows="0"/>
  <mergeCells count="25">
    <mergeCell ref="A4:H4"/>
    <mergeCell ref="I4:W4"/>
    <mergeCell ref="A5:B5"/>
    <mergeCell ref="C5:C6"/>
    <mergeCell ref="D5:D6"/>
    <mergeCell ref="E5:E6"/>
    <mergeCell ref="F5:F6"/>
    <mergeCell ref="G5:G6"/>
    <mergeCell ref="H5:H6"/>
    <mergeCell ref="I5:I6"/>
    <mergeCell ref="K5:K6"/>
    <mergeCell ref="M5:M6"/>
    <mergeCell ref="O5:O6"/>
    <mergeCell ref="Q5:Q6"/>
    <mergeCell ref="S5:S6"/>
    <mergeCell ref="U5:U6"/>
    <mergeCell ref="A21:H21"/>
    <mergeCell ref="A22:H22"/>
    <mergeCell ref="W5:W6"/>
    <mergeCell ref="A9:H9"/>
    <mergeCell ref="A12:H12"/>
    <mergeCell ref="A15:H15"/>
    <mergeCell ref="A16:A20"/>
    <mergeCell ref="B16:B20"/>
    <mergeCell ref="C16:C20"/>
  </mergeCell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C5:C30"/>
  <sheetViews>
    <sheetView workbookViewId="0">
      <selection activeCell="C5" sqref="C5:C30"/>
    </sheetView>
  </sheetViews>
  <sheetFormatPr defaultRowHeight="13.2" x14ac:dyDescent="0.25"/>
  <cols>
    <col min="3" max="3" width="9.21875" bestFit="1" customWidth="1"/>
  </cols>
  <sheetData>
    <row r="5" spans="3:3" x14ac:dyDescent="0.25">
      <c r="C5" s="369" t="s">
        <v>26</v>
      </c>
    </row>
    <row r="6" spans="3:3" x14ac:dyDescent="0.25">
      <c r="C6" s="369" t="s">
        <v>27</v>
      </c>
    </row>
    <row r="7" spans="3:3" x14ac:dyDescent="0.25">
      <c r="C7" s="369" t="s">
        <v>28</v>
      </c>
    </row>
    <row r="8" spans="3:3" x14ac:dyDescent="0.25">
      <c r="C8" s="369" t="s">
        <v>29</v>
      </c>
    </row>
    <row r="9" spans="3:3" x14ac:dyDescent="0.25">
      <c r="C9" s="369" t="s">
        <v>83</v>
      </c>
    </row>
    <row r="10" spans="3:3" x14ac:dyDescent="0.25">
      <c r="C10" s="369" t="s">
        <v>84</v>
      </c>
    </row>
    <row r="11" spans="3:3" x14ac:dyDescent="0.25">
      <c r="C11" s="369" t="s">
        <v>85</v>
      </c>
    </row>
    <row r="12" spans="3:3" x14ac:dyDescent="0.25">
      <c r="C12" s="369" t="s">
        <v>155</v>
      </c>
    </row>
    <row r="13" spans="3:3" x14ac:dyDescent="0.25">
      <c r="C13" s="369" t="s">
        <v>156</v>
      </c>
    </row>
    <row r="14" spans="3:3" x14ac:dyDescent="0.25">
      <c r="C14" s="369" t="s">
        <v>157</v>
      </c>
    </row>
    <row r="15" spans="3:3" x14ac:dyDescent="0.25">
      <c r="C15" s="369" t="s">
        <v>158</v>
      </c>
    </row>
    <row r="16" spans="3:3" x14ac:dyDescent="0.25">
      <c r="C16" s="369" t="s">
        <v>159</v>
      </c>
    </row>
    <row r="17" spans="3:3" x14ac:dyDescent="0.25">
      <c r="C17" s="369" t="s">
        <v>160</v>
      </c>
    </row>
    <row r="18" spans="3:3" x14ac:dyDescent="0.25">
      <c r="C18" s="369" t="s">
        <v>161</v>
      </c>
    </row>
    <row r="19" spans="3:3" x14ac:dyDescent="0.25">
      <c r="C19" s="369" t="s">
        <v>162</v>
      </c>
    </row>
    <row r="20" spans="3:3" x14ac:dyDescent="0.25">
      <c r="C20" s="369" t="s">
        <v>163</v>
      </c>
    </row>
    <row r="21" spans="3:3" x14ac:dyDescent="0.25">
      <c r="C21" s="369" t="s">
        <v>164</v>
      </c>
    </row>
    <row r="22" spans="3:3" x14ac:dyDescent="0.25">
      <c r="C22" s="369" t="s">
        <v>165</v>
      </c>
    </row>
    <row r="23" spans="3:3" x14ac:dyDescent="0.25">
      <c r="C23" s="369" t="s">
        <v>166</v>
      </c>
    </row>
    <row r="24" spans="3:3" x14ac:dyDescent="0.25">
      <c r="C24" s="369" t="s">
        <v>167</v>
      </c>
    </row>
    <row r="25" spans="3:3" x14ac:dyDescent="0.25">
      <c r="C25" s="369" t="s">
        <v>168</v>
      </c>
    </row>
    <row r="26" spans="3:3" x14ac:dyDescent="0.25">
      <c r="C26" s="369" t="s">
        <v>169</v>
      </c>
    </row>
    <row r="27" spans="3:3" x14ac:dyDescent="0.25">
      <c r="C27" s="369" t="s">
        <v>170</v>
      </c>
    </row>
    <row r="28" spans="3:3" x14ac:dyDescent="0.25">
      <c r="C28" s="369" t="s">
        <v>171</v>
      </c>
    </row>
    <row r="29" spans="3:3" x14ac:dyDescent="0.25">
      <c r="C29" s="369" t="s">
        <v>172</v>
      </c>
    </row>
    <row r="30" spans="3:3" x14ac:dyDescent="0.25">
      <c r="C30" s="369"/>
    </row>
  </sheetData>
  <sheetProtection algorithmName="SHA-512" hashValue="GDelQ6uL9hLK6qsosTwsX8msOtdaxA+Ux/SfqAQX2wlZVoJXNzaNVD8anzfAs0Jfa3GFR6adNp3htMv/5i3zjw==" saltValue="vY4sZr6HoctjNp2ZGxOdt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dacafb8-1ae7-47a0-abb7-e80d4016b3d1">XCQJV75HCEU5-1269-1709</_dlc_DocId>
    <_dlc_DocIdUrl xmlns="3dacafb8-1ae7-47a0-abb7-e80d4016b3d1">
      <Url>https://teamwork.wfp.org/100/financialfr/FFR RMXO/CPB/_layouts/DocIdRedir.aspx?ID=XCQJV75HCEU5-1269-1709</Url>
      <Description>XCQJV75HCEU5-1269-1709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76D83D385B3E4DA5CC1971939079A3" ma:contentTypeVersion="0" ma:contentTypeDescription="Create a new document." ma:contentTypeScope="" ma:versionID="83804d0921ea128ed2f390518c5713e6">
  <xsd:schema xmlns:xsd="http://www.w3.org/2001/XMLSchema" xmlns:xs="http://www.w3.org/2001/XMLSchema" xmlns:p="http://schemas.microsoft.com/office/2006/metadata/properties" xmlns:ns2="3dacafb8-1ae7-47a0-abb7-e80d4016b3d1" targetNamespace="http://schemas.microsoft.com/office/2006/metadata/properties" ma:root="true" ma:fieldsID="921b9eb1f7932d76ab36a9d6bef9f590" ns2:_="">
    <xsd:import namespace="3dacafb8-1ae7-47a0-abb7-e80d4016b3d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cafb8-1ae7-47a0-abb7-e80d4016b3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B3102-1FA6-4754-9804-8B96B3315ADA}">
  <ds:schemaRefs>
    <ds:schemaRef ds:uri="http://purl.org/dc/elements/1.1/"/>
    <ds:schemaRef ds:uri="http://schemas.microsoft.com/office/2006/metadata/properties"/>
    <ds:schemaRef ds:uri="3dacafb8-1ae7-47a0-abb7-e80d4016b3d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A44A01F-5007-4BAF-8003-FCCDBE8A9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cafb8-1ae7-47a0-abb7-e80d4016b3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7F8EA-03F9-4679-8310-0C68125C572F}">
  <ds:schemaRefs>
    <ds:schemaRef ds:uri="http://schemas.microsoft.com/sharepoint/events"/>
  </ds:schemaRefs>
</ds:datastoreItem>
</file>

<file path=customXml/itemProps4.xml><?xml version="1.0" encoding="utf-8"?>
<ds:datastoreItem xmlns:ds="http://schemas.openxmlformats.org/officeDocument/2006/customXml" ds:itemID="{7695AE66-C45A-4B1D-B581-69ECF75BCC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FLA Budget</vt:lpstr>
      <vt:lpstr>Staff breakdown</vt:lpstr>
      <vt:lpstr>Technical Notes</vt:lpstr>
      <vt:lpstr>Gender Planned cost</vt:lpstr>
      <vt:lpstr>Budget Consolidation</vt:lpstr>
      <vt:lpstr>WINGS Commitment Mapping</vt:lpstr>
      <vt:lpstr>Master Data</vt:lpstr>
      <vt:lpstr>Activities</vt:lpstr>
      <vt:lpstr>Location</vt:lpstr>
      <vt:lpstr>'Budget Consolidation'!Print_Area</vt:lpstr>
      <vt:lpstr>'FLA Budget'!Print_Area</vt:lpstr>
      <vt:lpstr>'Staff breakdown'!Print_Area</vt:lpstr>
      <vt:lpstr>Staff_Alloc</vt:lpstr>
    </vt:vector>
  </TitlesOfParts>
  <Company>WFP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hquser</dc:creator>
  <cp:lastModifiedBy>BONINO Marta</cp:lastModifiedBy>
  <cp:lastPrinted>2017-03-08T09:55:17Z</cp:lastPrinted>
  <dcterms:created xsi:type="dcterms:W3CDTF">2009-06-19T11:46:38Z</dcterms:created>
  <dcterms:modified xsi:type="dcterms:W3CDTF">2023-07-05T09:08:51Z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0x0101009576D83D385B3E4DA5CC1971939079A3</vt:lpwstr>
  </property>
  <property fmtid="{D5CDD505-2E9C-101B-9397-08002B2CF9AE}" pid="3" name="_dlc_DocIdItemGuid">
    <vt:lpwstr>410918c0-51a7-461e-9a81-56835b82ebad</vt:lpwstr>
  </property>
</Properties>
</file>