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ncde\Downloads\Annexes NVA\"/>
    </mc:Choice>
  </mc:AlternateContent>
  <xr:revisionPtr revIDLastSave="0" documentId="8_{8A5CF76F-7840-4753-A5E5-FAC301CB53E6}" xr6:coauthVersionLast="47" xr6:coauthVersionMax="47" xr10:uidLastSave="{00000000-0000-0000-0000-000000000000}"/>
  <bookViews>
    <workbookView xWindow="-110" yWindow="-110" windowWidth="25820" windowHeight="15500" firstSheet="3" activeTab="7" xr2:uid="{DC225FFF-78D1-470A-BD15-0316C69DD31B}"/>
  </bookViews>
  <sheets>
    <sheet name="old_" sheetId="1" state="hidden" r:id="rId1"/>
    <sheet name="OVERALL" sheetId="14" state="hidden" r:id="rId2"/>
    <sheet name="N_Gaza" sheetId="17" state="hidden" r:id="rId3"/>
    <sheet name="Area 1" sheetId="26" r:id="rId4"/>
    <sheet name="Area 2" sheetId="24" r:id="rId5"/>
    <sheet name="Rafah (2)" sheetId="15" state="hidden" r:id="rId6"/>
    <sheet name="Area 3" sheetId="27" r:id="rId7"/>
    <sheet name="Summary MATRIX" sheetId="16" r:id="rId8"/>
    <sheet name="CATI" sheetId="22" state="hidden" r:id="rId9"/>
  </sheets>
  <externalReferences>
    <externalReference r:id="rId10"/>
  </externalReferences>
  <definedNames>
    <definedName name="_ftnref1" localSheetId="3">'Area 1'!$E$17</definedName>
    <definedName name="_ftnref1" localSheetId="4">'Area 2'!$E$17</definedName>
    <definedName name="_ftnref1" localSheetId="6">'Area 3'!$E$17</definedName>
    <definedName name="_ftnref1" localSheetId="2">N_Gaza!$F$23</definedName>
    <definedName name="_ftnref1" localSheetId="1">OVERALL!$F$23</definedName>
    <definedName name="_ftnref1" localSheetId="5">'Rafah (2)'!$F$16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6" l="1"/>
  <c r="B12" i="16"/>
  <c r="B11" i="16"/>
  <c r="B10" i="16"/>
  <c r="B9" i="16"/>
  <c r="B8" i="16"/>
  <c r="B7" i="16"/>
  <c r="B6" i="16"/>
  <c r="B5" i="16"/>
  <c r="B4" i="16"/>
  <c r="B15" i="16"/>
  <c r="B14" i="16"/>
  <c r="M19" i="27"/>
  <c r="M18" i="27"/>
  <c r="M17" i="27"/>
  <c r="M16" i="27"/>
  <c r="M15" i="27"/>
  <c r="M14" i="27"/>
  <c r="M13" i="27"/>
  <c r="M11" i="27"/>
  <c r="M10" i="27"/>
  <c r="M8" i="27"/>
  <c r="M7" i="27"/>
  <c r="M5" i="27"/>
  <c r="M4" i="27"/>
  <c r="M19" i="26"/>
  <c r="M18" i="26"/>
  <c r="M17" i="26"/>
  <c r="M16" i="26"/>
  <c r="M15" i="26"/>
  <c r="M14" i="26"/>
  <c r="M13" i="26"/>
  <c r="M11" i="26"/>
  <c r="M10" i="26"/>
  <c r="M8" i="26"/>
  <c r="M7" i="26"/>
  <c r="M5" i="26"/>
  <c r="M4" i="26"/>
  <c r="M5" i="24"/>
  <c r="M7" i="24"/>
  <c r="M8" i="24"/>
  <c r="M10" i="24"/>
  <c r="M11" i="24"/>
  <c r="M13" i="24"/>
  <c r="M14" i="24"/>
  <c r="M15" i="24"/>
  <c r="M16" i="24"/>
  <c r="M17" i="24"/>
  <c r="M18" i="24"/>
  <c r="M19" i="24"/>
  <c r="M4" i="24"/>
  <c r="AD8" i="17"/>
  <c r="AD13" i="17" l="1"/>
  <c r="AD14" i="17"/>
  <c r="AD15" i="17"/>
  <c r="AD16" i="17"/>
  <c r="AD18" i="17"/>
  <c r="AD19" i="17"/>
  <c r="AD20" i="17"/>
  <c r="AD21" i="17"/>
  <c r="AD22" i="17"/>
  <c r="AD9" i="17"/>
  <c r="AD10" i="17"/>
  <c r="AD11" i="17"/>
  <c r="AD12" i="17"/>
  <c r="R25" i="17"/>
  <c r="R24" i="17"/>
  <c r="R23" i="17"/>
  <c r="R22" i="17"/>
  <c r="R21" i="17"/>
  <c r="R20" i="17"/>
  <c r="R19" i="17"/>
  <c r="R16" i="17"/>
  <c r="R15" i="17"/>
  <c r="R13" i="17"/>
  <c r="R12" i="17"/>
  <c r="R10" i="17"/>
  <c r="R9" i="17"/>
  <c r="R8" i="17"/>
  <c r="R7" i="17"/>
  <c r="W10" i="14"/>
  <c r="W9" i="14"/>
  <c r="M18" i="14"/>
  <c r="M19" i="14"/>
  <c r="R19" i="14" s="1"/>
  <c r="M20" i="14"/>
  <c r="R20" i="14" s="1"/>
  <c r="M21" i="14"/>
  <c r="R21" i="14" s="1"/>
  <c r="M22" i="14"/>
  <c r="M23" i="14"/>
  <c r="R23" i="14" s="1"/>
  <c r="M17" i="14"/>
  <c r="R17" i="14" s="1"/>
  <c r="M16" i="14"/>
  <c r="R16" i="14" s="1"/>
  <c r="M14" i="14"/>
  <c r="M12" i="14"/>
  <c r="R12" i="14" s="1"/>
  <c r="M11" i="14"/>
  <c r="M9" i="14"/>
  <c r="M10" i="14"/>
  <c r="R13" i="14"/>
  <c r="AD25" i="17"/>
  <c r="AD24" i="17"/>
  <c r="AD23" i="17"/>
  <c r="AD7" i="17"/>
  <c r="Q24" i="14"/>
  <c r="O24" i="14"/>
  <c r="M24" i="14"/>
  <c r="O22" i="14"/>
  <c r="Q18" i="14"/>
  <c r="O18" i="14"/>
  <c r="Q14" i="14"/>
  <c r="O14" i="14"/>
  <c r="Q11" i="14"/>
  <c r="I9" i="14"/>
  <c r="R8" i="14"/>
  <c r="R7" i="14"/>
  <c r="R11" i="14" l="1"/>
  <c r="R9" i="14"/>
  <c r="R10" i="14"/>
  <c r="R7" i="15"/>
  <c r="R9" i="15"/>
  <c r="R11" i="15"/>
  <c r="R12" i="15"/>
  <c r="R13" i="15"/>
  <c r="R14" i="15"/>
  <c r="R15" i="15"/>
  <c r="R16" i="15"/>
  <c r="R17" i="15"/>
  <c r="R18" i="15"/>
  <c r="R19" i="15"/>
</calcChain>
</file>

<file path=xl/sharedStrings.xml><?xml version="1.0" encoding="utf-8"?>
<sst xmlns="http://schemas.openxmlformats.org/spreadsheetml/2006/main" count="954" uniqueCount="309">
  <si>
    <t>Contributing factors</t>
  </si>
  <si>
    <t>Immediate causes</t>
  </si>
  <si>
    <t>Indicators</t>
  </si>
  <si>
    <t>Baseline (pre-crisis)</t>
  </si>
  <si>
    <t>Situation Analysis (Date)</t>
  </si>
  <si>
    <t>Severity (and rationale)</t>
  </si>
  <si>
    <t xml:space="preserve">Reliability </t>
  </si>
  <si>
    <t>Confidence/Limitations</t>
  </si>
  <si>
    <t>Data Sources</t>
  </si>
  <si>
    <t>Geographical areas</t>
  </si>
  <si>
    <t>Populations at risk</t>
  </si>
  <si>
    <t>Low / Moderate / Severe / Critical / Extremely Critical</t>
  </si>
  <si>
    <t>Reliable / Somewhat reliable / limited reliability / unreliable</t>
  </si>
  <si>
    <t>Food consumptions and Food Security dimensions</t>
  </si>
  <si>
    <t>Food consumption</t>
  </si>
  <si>
    <t>Dietary Diversity in Children 6-23m </t>
  </si>
  <si>
    <t>Dietary Diversity in PBW </t>
  </si>
  <si>
    <t>Caring and feeding practices</t>
  </si>
  <si>
    <t>Infant feeding practices </t>
  </si>
  <si>
    <t>Health status, Health services and environmental health</t>
  </si>
  <si>
    <t>Health status</t>
  </si>
  <si>
    <t>ARI</t>
  </si>
  <si>
    <t>Diarrhoea in U5</t>
  </si>
  <si>
    <t>Water access</t>
  </si>
  <si>
    <t>Health access</t>
  </si>
  <si>
    <t>Health services functionality (Hospitals)</t>
  </si>
  <si>
    <t>Health services functionality (PHCs)</t>
  </si>
  <si>
    <t>Mitigation factors</t>
  </si>
  <si>
    <t>Coverage</t>
  </si>
  <si>
    <t>Targeted populations</t>
  </si>
  <si>
    <t>Limited / Partial / Full</t>
  </si>
  <si>
    <t>Nutrition prevention activities </t>
  </si>
  <si>
    <t>Household Food Assistance </t>
  </si>
  <si>
    <t>Social protection Assistance</t>
  </si>
  <si>
    <t>Overall impact on nutrition security</t>
  </si>
  <si>
    <t>Description of indicators</t>
  </si>
  <si>
    <t>Situation Analysis (Feb 2024)</t>
  </si>
  <si>
    <t>Representation</t>
  </si>
  <si>
    <t>Timeliness</t>
  </si>
  <si>
    <t>Quality</t>
  </si>
  <si>
    <t>Reliability Score</t>
  </si>
  <si>
    <t>Confidence/ Limitations</t>
  </si>
  <si>
    <t>Data</t>
  </si>
  <si>
    <t>Sources</t>
  </si>
  <si>
    <t>Date of data</t>
  </si>
  <si>
    <t>Low / Moderate / Severe / Critical / Extremelly Critical /insufficient data</t>
  </si>
  <si>
    <t>Weight</t>
  </si>
  <si>
    <t>Score</t>
  </si>
  <si>
    <r>
      <t xml:space="preserve">wr* R+ wt* T + wq*Q
</t>
    </r>
    <r>
      <rPr>
        <b/>
        <sz val="10"/>
        <color theme="1"/>
        <rFont val="Lato"/>
        <family val="2"/>
      </rPr>
      <t>Score</t>
    </r>
    <r>
      <rPr>
        <sz val="10"/>
        <color theme="1"/>
        <rFont val="Lato"/>
        <family val="2"/>
      </rPr>
      <t>:
&lt;25% not reliable. 
25-50% Tier 2 reliability
50 - 75% Tier 1 reliability
75% - 100% V. reliable</t>
    </r>
  </si>
  <si>
    <t>Overall Score</t>
  </si>
  <si>
    <t>Risk impact on nutrition</t>
  </si>
  <si>
    <t xml:space="preserve">OVERALL </t>
  </si>
  <si>
    <t>&lt;25% not reliable. 
25-50% Tier 2 reliability
50 - 75% Tier 1 reliability
75% - 100% V. reliable</t>
  </si>
  <si>
    <t>Demographic information</t>
  </si>
  <si>
    <t>IDPs</t>
  </si>
  <si>
    <t>Other data</t>
  </si>
  <si>
    <t>Oucome Indicators</t>
  </si>
  <si>
    <t>Under-5 Mortality</t>
  </si>
  <si>
    <t>Non-trauma related mortality</t>
  </si>
  <si>
    <t>14.8 % (WB, 2021)</t>
  </si>
  <si>
    <t>Total HH - 304 (212 with U5)
HH Death - 27
total - 77
U5 death -7
U5 total (trauma) - 16
U5 total (disease) - 0</t>
  </si>
  <si>
    <t>CATI</t>
  </si>
  <si>
    <t>22-31 January 2024</t>
  </si>
  <si>
    <t>Insufficient data/sample</t>
  </si>
  <si>
    <t xml:space="preserve">Insifficient data </t>
  </si>
  <si>
    <t xml:space="preserve">From the sample, no child died of a disease. </t>
  </si>
  <si>
    <t>Anthropometric measures</t>
  </si>
  <si>
    <t>GAM /SAM /MAM by MUAC</t>
  </si>
  <si>
    <t>0.8% GAM (WFH) MICS 2019</t>
  </si>
  <si>
    <t>Need to see the RAW data to be able to know if it's usable or not</t>
  </si>
  <si>
    <t>Number of food groups consumed by children 6-23m.
Proportion of children consuming a poor diet (&lt;4 food groups)</t>
  </si>
  <si>
    <t>85% Consuming ≤ 4 food groups</t>
  </si>
  <si>
    <t>Children 6-23 m (Total: 83)
29 eating 1 food groups (34.9%)
42 eating 2 food groups (50.6%)
10 eating 3 food groups (12.0%)
2 eating more than 4 food groups (2.4%)
15 consuming a nutritious product</t>
  </si>
  <si>
    <t>Extremely Critical</t>
  </si>
  <si>
    <t>Dietary Diversity in Children 6-23m (incl. Breastmilk)</t>
  </si>
  <si>
    <t>2203 children asked
1719 children 6-23 m responded
964 ate 1 food group (56%)
582 had 2 food groups (34%)
88 had 3 food groups (5%)
46 4 food groups (3%)
22 had 5 food groups (1%)
5 had 6 food groups (0%)
3 had 7 food groups (0%)
9 had 8 food groups (1%)</t>
  </si>
  <si>
    <t>PDM</t>
  </si>
  <si>
    <t>Dietary Diversity in Children 6-23m (excl. Breastmilk)</t>
  </si>
  <si>
    <t>1151 total children
822 ate 1 food group (71%)
226 had 2 food groups (20%)
52 had 3 food groups (4%)
32 4 food groups (3%)
6 had 5 food groups (2% more than 5)
2 had 6 food groups 
11 had 7 food groups</t>
  </si>
  <si>
    <t xml:space="preserve">Number of food groups consumed by PBW.
Proportion of PBW consuming a poor diet </t>
  </si>
  <si>
    <r>
      <rPr>
        <b/>
        <sz val="11"/>
        <color rgb="FF000000"/>
        <rFont val="Lato"/>
        <family val="2"/>
      </rPr>
      <t xml:space="preserve">Total PBWs: 613 (98,5% eating less than 5 food groups)
</t>
    </r>
    <r>
      <rPr>
        <sz val="11"/>
        <color rgb="FF000000"/>
        <rFont val="Lato"/>
        <family val="2"/>
      </rPr>
      <t>431 eating 1 food group (70%)
151 eating 2 food groups (25%)
15 eating 3 food groups (2%)
8 eating 4 food groups (1%)
3 eating 5 food groups (0%)
3 eating 6 food groups (0%)
1 eating 7 food groups (0%)
1 eating 8 food groups (0%</t>
    </r>
  </si>
  <si>
    <t>No. of meals consumed in a HH</t>
  </si>
  <si>
    <t>1 household consumed 0 (&lt;1%)
195 had 1 meal (64%)
101 had 2 meals (33%)
7 had 3 meals (2%)</t>
  </si>
  <si>
    <t>Proportion of infants with negative changes in feeding practices</t>
  </si>
  <si>
    <t>6% Never breastfed (2018)
&gt;55% not exclusively breastfed (2018)
&gt;30% Use infant formula (2018) 
24.4% Exclusively Breastfed (2020)</t>
  </si>
  <si>
    <t>24 HH U6m
11/24 reduced formula
5/24 reduced frequency
1/24 stopped formula
13/24 started breastfeeding
2/24 stopped breastfeeding
1/24 started cowmilk
1/24 feeding family foods now</t>
  </si>
  <si>
    <t xml:space="preserve">CATI
</t>
  </si>
  <si>
    <t>QUALITATIVE indicator</t>
  </si>
  <si>
    <t>For Narrative</t>
  </si>
  <si>
    <t>Qualitative indicator…</t>
  </si>
  <si>
    <t>Continued Breastfeeding</t>
  </si>
  <si>
    <t>45.7% continue breastfeeding till 12months (MSNA, 2018)</t>
  </si>
  <si>
    <t>1132 breastfeeding 6-23m (66%)</t>
  </si>
  <si>
    <t>Children reporting 1 or more diseases</t>
  </si>
  <si>
    <t>Proportion of children U5 reporting one or more disease</t>
  </si>
  <si>
    <t>197 out of 212 (92.9%)</t>
  </si>
  <si>
    <t>ARI CATI</t>
  </si>
  <si>
    <t>Proportion of cases with ARI</t>
  </si>
  <si>
    <t>&gt;40% Children U5 ARI (2018)</t>
  </si>
  <si>
    <t>125 (58.9%)</t>
  </si>
  <si>
    <t>Critical</t>
  </si>
  <si>
    <t>ARI WHO</t>
  </si>
  <si>
    <t>Evolution trend of new cases (all ages)</t>
  </si>
  <si>
    <t>October -14,311
November - 60,321
december - 56,159
January - 38,605 (first 3 weeks)</t>
  </si>
  <si>
    <t>WHO (UNRWA)</t>
  </si>
  <si>
    <t>For all age groups - exclude from analysis</t>
  </si>
  <si>
    <t>Diarrhoea in U5 CATI</t>
  </si>
  <si>
    <t>Proportion of cases with diarrhoea</t>
  </si>
  <si>
    <t>~40% Children U5 Diarrhoea (2018)</t>
  </si>
  <si>
    <t>149 (70.3%)</t>
  </si>
  <si>
    <t>Evolution trend of new cases</t>
  </si>
  <si>
    <t>October (last wk)- 1,992
November - 15,598
December - 8,710 (only Middel and Rafah)
January - 2,359 (only Rafah)
Linked to HFs functionnality</t>
  </si>
  <si>
    <t>WHO (MoH)</t>
  </si>
  <si>
    <t>October - January 2024</t>
  </si>
  <si>
    <t>Other diseases</t>
  </si>
  <si>
    <t>Proportion of children U5 reporting other diseases</t>
  </si>
  <si>
    <t>32 (15.1%) Skin
168 (79.2%) Fever
118 (55.6%) - Vomitting
29 (13.7%) Other</t>
  </si>
  <si>
    <t>Food poisoning:
October -57
November - 401
December - 43
January - 18</t>
  </si>
  <si>
    <t>Water and sanitation access</t>
  </si>
  <si>
    <t xml:space="preserve">Acces to CLEAN WATER per day and per person in the HH </t>
  </si>
  <si>
    <t>95% poor quality
80% reliance on bottled water</t>
  </si>
  <si>
    <t>304 HH
0.907L pppd</t>
  </si>
  <si>
    <t>Based on water access
Confirm with WASH cluster on guidance in-country</t>
  </si>
  <si>
    <t>Health care seeking / health access</t>
  </si>
  <si>
    <t>(from KII. Include here?)</t>
  </si>
  <si>
    <t>KII</t>
  </si>
  <si>
    <t>QUALITATIVE information</t>
  </si>
  <si>
    <t>Health functionality (Hospitals)</t>
  </si>
  <si>
    <t>No. of hospitals not or partially functioning</t>
  </si>
  <si>
    <t>13 functioning, 2 minimally functioning, 21 not functioning</t>
  </si>
  <si>
    <t>WHO</t>
  </si>
  <si>
    <t>Cluster website, 30th January</t>
  </si>
  <si>
    <t>Non-trauma cases. Overwhelm of trauma</t>
  </si>
  <si>
    <t>Health functionality (PHC)</t>
  </si>
  <si>
    <t>No. of PHCs not or partially functioning</t>
  </si>
  <si>
    <t>13 partially functioning; 64 not functioning</t>
  </si>
  <si>
    <t>Children - paediatric services not in many spheres</t>
  </si>
  <si>
    <t>Nutrition treatment services </t>
  </si>
  <si>
    <t>No. of children screened for early detection</t>
  </si>
  <si>
    <t xml:space="preserve">No. of children reached with LNS / HEB / etc. </t>
  </si>
  <si>
    <t>Household Assistance </t>
  </si>
  <si>
    <t>No. of food parcels distributed
Proportion dependent</t>
  </si>
  <si>
    <t>76.9% relying on humanitarian aid (2023, WFP)</t>
  </si>
  <si>
    <t>1 HH received voucher
190 food parcels
42 cooked food
3 uncooked food
3 bread
1 cash
97 none</t>
  </si>
  <si>
    <t>22-26 January 2024</t>
  </si>
  <si>
    <t>No. of PBWs who have received cash
No. of individuals receiving cash</t>
  </si>
  <si>
    <t>Requested needs/Other information</t>
  </si>
  <si>
    <t>Requested needs</t>
  </si>
  <si>
    <t>Percentage of HH requesting needs</t>
  </si>
  <si>
    <t xml:space="preserve">Total HH - 304
99.3% in needs of Food, 
97.7% Personnal Hygiene items
81.9% Drinking water
75.3% in needs of Shelter
58.9% other needs
62.8% Health needs
61.2% in needs of Psychological support
</t>
  </si>
  <si>
    <t>Additional information</t>
  </si>
  <si>
    <t xml:space="preserve">Additional qualitative information </t>
  </si>
  <si>
    <t>Among other needs : Financial support for gas / Financial support for baby equipment / Bedding and mattresses / Food for children / clothes
"For instance, a lot of food is getting stolen. We've never imagined that this can happen in Gaza. So whenever you see there's a hunger crisis in some place, you would expect to hear that people are stealing food. So that's what's happening now. It's not only that they're stealing food. It’s those who possess some kind of power for whatever it is are making some kind of monopoly and they get to steal a lot, and when they sell it, they sell it for high prices." - KII3
"You can just see that's quite a number of people have really been physically; they look wasted more than they were before the conflict started." KII H
"In terms of access to water, I think the last estimates was about 8 liters pppd. When the crisis started, we got to a point where it was like even 3 liters per person per day. So it's still quite quite bad and we see also in the cases of diarrhea or diseases or water borne diseases, we're seeing an increase in acute watery diarrhea as well as confirmed some cases of hepatitis A." KII H
"for me, the major groups are the standards under-fives and then pregnant and breastfeeding women and then of course, those with chronic illnesses." KII H
[diarrhoea] "We are capturing under fives and over fives. So for now, I mean I would say over 50% of under 5. " KII H
"I think we can all see that the situation is deteriorating. So we can only anticipate to see more cases of SAM. We have started screening in some health facilities, but the reason why we have not really like gone all out is because for now there there's not many referral points" KII H
"besides trauma patients, we also have cases of people in Gaza with chronic illnesses such as with PKU, diabetes. So they also have special diet that they need to follow " KII H
"If we are using PlumpyNut, there will be a need to kind of do community awareness for people to be familiar with. So I think familiarizing the community with the with the different interventions that will be happening." KII H
"there are some people with special needs who are in the worst situation" KII WB
"You take into consideration that UNRWA is getting their funds cut. It will not take two to three weeks and we'll collapse. Because most of the organizations working in Gaza, their mobility is governed by the access to safe routes which is negotiated by UNRWA" KII WB
", I'm afraid of this war ending. Like what comes after? It will be horrific. The challenges will be doubled. That's what I think. Now there's a lot of cases that we don't see. There's a lot of needs that don't get reported. There is a lot of cases that don't get treated. But after it ends, everyone will be able to see all areas and monitor them all. Definitely will increase the challenges" KII WB
"we faced a lot of issues distributing some kind of aid. We are supporting WFP distribute LNS MQ and people do not really understand the nutritional value of it and they treat it as a snack that is given to young kids and children. Mothers do not literally consume it, and except those who we really already orient. So this lack of awareness about these units, for instance, it's not only WFP, it's also like the RUTF that UNICEF or others are distributing. then there's one other organization that is distributing some nutritional high nutritional value units, but everyone is not aware of how important these are. So they get sold. " KII WB</t>
  </si>
  <si>
    <t>CATI
KII</t>
  </si>
  <si>
    <t>22-26 January 2024
1 February 2024</t>
  </si>
  <si>
    <t>Scenario 1 is occuring</t>
  </si>
  <si>
    <t>Overall description</t>
  </si>
  <si>
    <t>Scenario 2 is occuring</t>
  </si>
  <si>
    <t>Both scenarios are occuring</t>
  </si>
  <si>
    <t>Situation Analysis (March 2024)</t>
  </si>
  <si>
    <t>Date of data collection</t>
  </si>
  <si>
    <t>North Gaza</t>
  </si>
  <si>
    <t>112,400 IDPs in collective shelters</t>
  </si>
  <si>
    <t>Shelter cluster</t>
  </si>
  <si>
    <t>Website accessed: 01/02/2024</t>
  </si>
  <si>
    <t>Outcome Indicators</t>
  </si>
  <si>
    <t>Total HH - 4
HH Death - 1
total - 2
U5 death - 0</t>
  </si>
  <si>
    <t>Hearing on the news on mortality due to malnutrition (?), dehydration. . No mortality reported from Juzoor teams yet. CATI reports also deaths U5 non-mortality.
KII: Dr. in North saying that children observed dying from malnutrition
Juzoor: Dr. also highlighting the scarcity of food and children dying from malnutrition</t>
  </si>
  <si>
    <t>Qualitative</t>
  </si>
  <si>
    <t>Data insufficient to determine non-traumatic mortality</t>
  </si>
  <si>
    <t xml:space="preserve">Anthropometric measures (6-23m)
Focus on under 2, risk for U5. </t>
  </si>
  <si>
    <t>1546 children screened. MUAC-Z 15.59% (95%CI: 13.9 – 17.5), including 2.85% SAM (95% IC: 2.1 - 3.8)
For vaccination, in Shelters. 
Date: January 2024 (put in actual dates)
Both MUAC and MUAC-age in these &lt;2 children are about 15%
MUAC-age tends to be roughly similar in 6-23 and 24-59 groups =&gt; MUAC-age in 24-59 mo kids in these centers in Gaza is probably around 15% as well
No average WHZ in the same population is a bit lower than MUAC-age, so in this case we can guesstimate that WHZ is probably around 11-13%</t>
  </si>
  <si>
    <t>Juzoor</t>
  </si>
  <si>
    <t>31st January 2024</t>
  </si>
  <si>
    <t>Critical because only for 6-23m children at HFs level</t>
  </si>
  <si>
    <t xml:space="preserve">1323 children screened. 
GAM MUAC-z 6-23m : 30.76% (95%CI: 28.34 – 33.30), including 4.46% SAM (95% CI: 3.47 – 5.71)
GAM MUAC 6-23m: 29.25% (95% CI: 26.86 –31.76)
Both MUAC and MUAC-age in these &lt;2 children are around 30%
Gender disagregation (6-23m)
Males: MUAC-z 37.18% (95% CI:33.57 - 40.93) and MUAC 25.80% (95% CI: 22.60 - 29.27)
Females: MUAC-z 24.40% (95% CI:21.28 - 27.81) and MUAC 32.68% (95% CI: 29.22 - 36.34)
Oedema not yet registered. Being followed up. </t>
  </si>
  <si>
    <t xml:space="preserve">Juzoor in shelters, through health mobile teams. Done alongside vaccination. (in future expanded to 59m by reaching out to all children). There was no double-measurement as they go through the vaccination list targetting different children - child is registered as well. In these 2 months, no double counting has been done. 
</t>
  </si>
  <si>
    <t>Date: Feb 1-29</t>
  </si>
  <si>
    <r>
      <t xml:space="preserve">Only for children 6-23m. </t>
    </r>
    <r>
      <rPr>
        <sz val="11"/>
        <color rgb="FFFF0000"/>
        <rFont val="Lato"/>
        <family val="2"/>
      </rPr>
      <t>What is the proportion of children accessing vaccination campaign. IF low - 0.5, otherwise 0.7</t>
    </r>
  </si>
  <si>
    <t>1 HH with 6-23 m
Consuming 2 food groups</t>
  </si>
  <si>
    <t>6 children 6-23m (6 HH) 
5 consuming =&lt;2 food group
1 consuming 3- 4 food groups</t>
  </si>
  <si>
    <t>1 Feb - 11 March</t>
  </si>
  <si>
    <t xml:space="preserve">To be used in a qualitative way in the narrative - KII also to be used here. </t>
  </si>
  <si>
    <t>N/A</t>
  </si>
  <si>
    <t>Dietary Diversity in Children 6-23m (inc. Breastmilk)</t>
  </si>
  <si>
    <t>64 surveys administered
47 children total responded
26 had 1 food group (55%)
20 had 2 food groups (43%)
1 had 3 food groups</t>
  </si>
  <si>
    <t>30 Jan - 1 Feb 2024</t>
  </si>
  <si>
    <t>Extremely critical</t>
  </si>
  <si>
    <t>Dietary Diversity in Children 6-23m (excl Breastmilk</t>
  </si>
  <si>
    <r>
      <rPr>
        <b/>
        <sz val="11"/>
        <color rgb="FF000000"/>
        <rFont val="Lato"/>
        <family val="2"/>
      </rPr>
      <t xml:space="preserve">Total PBWs: 56 (100% eating less than 5 food groups)
</t>
    </r>
    <r>
      <rPr>
        <sz val="11"/>
        <color rgb="FF000000"/>
        <rFont val="Lato"/>
        <family val="2"/>
      </rPr>
      <t>34 eating 1 food group (61%)
19 eating 2 food groups (34%)
2 eating 3 food groups (4%)
1 eating 4 food groups (2%)</t>
    </r>
  </si>
  <si>
    <t>0 HH with U6m</t>
  </si>
  <si>
    <t>Continued Breastfeeding (6-23m)</t>
  </si>
  <si>
    <t>39 children of 69 with location (57%)</t>
  </si>
  <si>
    <t>2 out of 3</t>
  </si>
  <si>
    <t>20 out of 24 (83%)
N-Gaza and Gaza: 47 children</t>
  </si>
  <si>
    <t xml:space="preserve">To make it as qualitative. </t>
  </si>
  <si>
    <t>ARI (CATI)</t>
  </si>
  <si>
    <t>1 out of 3</t>
  </si>
  <si>
    <t xml:space="preserve">11 out of 24 </t>
  </si>
  <si>
    <t>Information available - boys/girls. U5 can be obtained. (Current categories U18/19-60)</t>
  </si>
  <si>
    <t>Dehydration reported in news - could also be related to diarrhoea?</t>
  </si>
  <si>
    <t>14 of 24 (58%)</t>
  </si>
  <si>
    <t>October - 626
November 680</t>
  </si>
  <si>
    <t>October and November 2023</t>
  </si>
  <si>
    <t>2 fever
1 other
1 vomit</t>
  </si>
  <si>
    <t>Fever - 16 (out of 24)
ARI - 11
Vomitting - 10
Skin inf - 3
Other - 5</t>
  </si>
  <si>
    <t xml:space="preserve">To make it as qualitative.  Triangulating information in a mixed approach. </t>
  </si>
  <si>
    <t>Food poisoning:
October - 16
November - 5</t>
  </si>
  <si>
    <t>Insufficient data</t>
  </si>
  <si>
    <t>Total of 4 HH
Average of 0.50L per day and person in the HH</t>
  </si>
  <si>
    <t>Total 26HH
Average 3.76 litres pppd
Deaths reported on news from dehydration. A sign of challenges in water</t>
  </si>
  <si>
    <t>CATI
Qualitative</t>
  </si>
  <si>
    <t>Referred for RUTF and health clinics in the shelters. Contracts also with hospital - referred if needed.  Unfortunately not enough RUTF in the north due to restrictions - when any organisation goes to north, 10 cartons are taken This is not enough for the needs. Juzoor to follow up. SAM - getting 2 RUTF/day, MAM- getting 1 RUTF/day. No information on recovery.
Refer to Al Hawda hospital where they get the RUTF that they have been trained on. No treatment been sent to North except the 10 cartons that have been sent (a few days ago - that Wonday went with to the North). They were all delivered to hospital. MAM cases only receive education as no supplies for them. No follow up managed yet of supplies given to Al Hawda hospital. 
Supplies available, access the challenge</t>
  </si>
  <si>
    <t xml:space="preserve">Juzoor </t>
  </si>
  <si>
    <t>Health services</t>
  </si>
  <si>
    <t xml:space="preserve">Jabalia Health centre - UNRWA providing  outpatient services, vaccination and MHPSS support. Still partially functioning. Also participating in surveillance for reporting any diseases. Started reporting. Doctor from UNRWA there and starting the services. </t>
  </si>
  <si>
    <t>UNRWA</t>
  </si>
  <si>
    <t>No LNS-MQ arrived to the North yet from WFP. Agreements with Juzoor and IHH who are ready whenever able, but not yet been possible</t>
  </si>
  <si>
    <t>WFP</t>
  </si>
  <si>
    <t>13th March</t>
  </si>
  <si>
    <t>1 food parcel</t>
  </si>
  <si>
    <t>26HH
2 received food parcel
1 received cooked food
2 received other
21 received no assistance</t>
  </si>
  <si>
    <t xml:space="preserve">UNRWA distributed wheat flour - everyone with an ID can receive. Done on regular and repeated basis. </t>
  </si>
  <si>
    <t>UNRWA - NIS TWG</t>
  </si>
  <si>
    <t>Total HH - 3
100% in needs of Food, Personnal Hygiene items, Drinking water
50% in needs of Health, 
75% Shelter, and with other needs
50% in needs of Psychological support</t>
  </si>
  <si>
    <t>Total 26 HH
Food needs: 100%
Health needs: 81%
Shelter needs: 54%
hygiene needs: 77%
psychosocial: 73%
water: 79%</t>
  </si>
  <si>
    <t>Among other needs : Financial support for gas / Financial support for baby equipment / Bedding and mattresses / Food for children
"in the northern part of Gaza of the Gaza Strip. Yeah, there is a severe lack of every kind of food like people are and trust you I have seen the reports that speak of people eating the cows food, etcetera. So yeah, I've heard stories from the ground that people have died from hunger. And of course I don't know how accurate that can be, but it's to take into account that there were no aid given in these areas and even before the crisis started, these areas were filled with the refugee camps and food that are not the best in terms of nutritional value" KII WB</t>
  </si>
  <si>
    <t>Observation from NCC who visited North Gaza "children and adults are visibly thinner than in the visit last month. No elderly were observed as only visited the hospitals, didn't manage to visit the shelters. Saw a 5 year old child with a MUAC 9.6cm - didn't manage to determine whether other morbidities (in Adwan Kamal hospital). Hospital also saying not enough food for the staff or the patients in the hospital. SC needed - discussions happening with MedGlobal to open SC. Juzoor providing support in 45 sites. Lack of supplies so little treatment being provided. Referral done to hospitals. Lack of capacity at hospital level as well. Therapeutic milk,  10x RUTF, 15 x LNS provided to the hospital. All underlying causes of MN there. Not adequate clean water, sewage everywhere in wards, High dehydration, diarrhoea, vomitting, Hep A observed. Not enough medicine and equipment. More visits through AVI planned as trucks challenging. "</t>
  </si>
  <si>
    <t>NCC information</t>
  </si>
  <si>
    <t>12th March</t>
  </si>
  <si>
    <t>Deir al Balah</t>
  </si>
  <si>
    <t>Khan Younis</t>
  </si>
  <si>
    <t>Repesentation</t>
  </si>
  <si>
    <t>wr X Representation+ wt X Timeliness + wq X Quality</t>
  </si>
  <si>
    <t>Rafah</t>
  </si>
  <si>
    <r>
      <rPr>
        <b/>
        <sz val="11"/>
        <color rgb="FF000000"/>
        <rFont val="Lato"/>
        <family val="2"/>
      </rPr>
      <t xml:space="preserve">UNRWA Schools
</t>
    </r>
    <r>
      <rPr>
        <sz val="11"/>
        <color rgb="FF000000"/>
        <rFont val="Lato"/>
        <family val="2"/>
      </rPr>
      <t xml:space="preserve">No. families - 9503
No. individual: 46,190
Pregnant - 584
Breastfeeding - 1155
Diabetes - 928
Cancer - 134
</t>
    </r>
    <r>
      <rPr>
        <b/>
        <sz val="11"/>
        <color rgb="FF000000"/>
        <rFont val="Lato"/>
        <family val="2"/>
      </rPr>
      <t>Collective shelters</t>
    </r>
    <r>
      <rPr>
        <sz val="11"/>
        <color rgb="FF000000"/>
        <rFont val="Lato"/>
        <family val="2"/>
      </rPr>
      <t>:
- 882800</t>
    </r>
  </si>
  <si>
    <t>Shelter Cluster</t>
  </si>
  <si>
    <t>Total HH - 109
HH Death - 9
total - 41
U5 death - 4
U5 total (trauma) - 11
U5 total (disease) - 0</t>
  </si>
  <si>
    <t>4% GAM by MUAC (MSNA, 2018)
0.8% GAM (WFH, MICS 2020)</t>
  </si>
  <si>
    <t>550 Screened
37 GAM
7 SAM</t>
  </si>
  <si>
    <t>IMC</t>
  </si>
  <si>
    <t>KII 31/01</t>
  </si>
  <si>
    <t>Moderate</t>
  </si>
  <si>
    <t>High</t>
  </si>
  <si>
    <t>Low</t>
  </si>
  <si>
    <t>36 Children 6-23 m
18 eating 1 food groups (50%)
15 eating 2 food groups (42%)
2 eating 3 food groups (6%)
1 eating 5 food groups (3%)</t>
  </si>
  <si>
    <t>Extremely critical, T1 R</t>
  </si>
  <si>
    <t>low</t>
  </si>
  <si>
    <t>high</t>
  </si>
  <si>
    <t>moderate</t>
  </si>
  <si>
    <t>12 HH U6m
7/12 reduced formula
4/12 reduced frequency
1/12 stopped formula
4/12 started breastfeeding
2/12 stopped breastfeeding
1/12 started cowmilk
1/12 feeding family foods now</t>
  </si>
  <si>
    <t>Severe</t>
  </si>
  <si>
    <t>78 out of 85 (91.7%)</t>
  </si>
  <si>
    <t>49 out of 85 (57.6%)</t>
  </si>
  <si>
    <t>60 of 85 (70.5%)</t>
  </si>
  <si>
    <t>October - 261
November - 1764
December - 2967
January 29th- 2248</t>
  </si>
  <si>
    <t>64/85 (75.2%) - fever
9/85 (10.6%) - Skin infection
46/85 (54.1%) - vomitting
7 - other</t>
  </si>
  <si>
    <t>Food poisoning:
November - 8
December - 43
January - 18</t>
  </si>
  <si>
    <t>Total of 109 HH
Average of  1.03L per day and person in the HH</t>
  </si>
  <si>
    <t>1 HH received voucher
74 received food parcel
17 received cooked food
2 received uncooked food
2 received bread
28 received no assistance</t>
  </si>
  <si>
    <t>Total HH - 109
98% in needs of Food
97% in needs of Personal hygiene items
80% in needs of Drinking Water
72% in needs of Shelters and 69% with other needs
59% in needs of Health and Psyshcological support
Among other needs : Financial support for gas / Financial support for baby equipment / Bedding and mattresses / Food for children</t>
  </si>
  <si>
    <t>Gaza</t>
  </si>
  <si>
    <t>Severity</t>
  </si>
  <si>
    <t>Total number of calls</t>
  </si>
  <si>
    <t>Total Under 5</t>
  </si>
  <si>
    <t>No children sick</t>
  </si>
  <si>
    <t>Fever</t>
  </si>
  <si>
    <t>Diarrhoea</t>
  </si>
  <si>
    <t>Skin Infection</t>
  </si>
  <si>
    <t>Vomitting</t>
  </si>
  <si>
    <t>Other</t>
  </si>
  <si>
    <t>Children 6-23m</t>
  </si>
  <si>
    <t>DD 1 food group</t>
  </si>
  <si>
    <t>DD 2 food groups</t>
  </si>
  <si>
    <t>DD 3 food groups</t>
  </si>
  <si>
    <t>DD 4 food groups</t>
  </si>
  <si>
    <t>DD &gt;4 food groups</t>
  </si>
  <si>
    <t>Nutrition Vulnerability Analysis (Date)</t>
  </si>
  <si>
    <t>ARI in U5</t>
  </si>
  <si>
    <t>Data/Information</t>
  </si>
  <si>
    <t>Qualitative INFORMATION</t>
  </si>
  <si>
    <t>Notes during the plenary sessions</t>
  </si>
  <si>
    <t>Rationale on Confidence and Limitations</t>
  </si>
  <si>
    <t>&lt;25% not reliable
25-50% Tier 2 reliability
50 - 75% Tier 1 reliability
75% - 100% V. reliable</t>
  </si>
  <si>
    <t>Stable / Emerging Stress / Elevated Stress / Widespread Disruption / Severe Disruption</t>
  </si>
  <si>
    <t>Rationale behind the scoring</t>
  </si>
  <si>
    <t>Availability and accessibility of services that provide treatment for malnutrition, such as Outpatient Therapeutic Programs (OTP), Targeted Supplementary Feeding Programs (TSFP), or inpatient care for severe acute malnutrition with complications.</t>
  </si>
  <si>
    <t>Existence and functionality of general health services in the community, including clinics, hospitals, and mobile health teams providing essential care (e.g., for maternal health, child health, infectious diseases).</t>
  </si>
  <si>
    <t>Presence of preventive nutrition interventions aimed at reducing malnutrition, such as Infant and Young Child Feeding (IYCF) support, micronutrient supplementation, deworming, and community awareness activities.</t>
  </si>
  <si>
    <t>Programs designed to protect vulnerable populations from poverty and food insecurity, such as cash transfers, vouchers, livelihood support, or safety nets provided either by governments or humanitarian actors.</t>
  </si>
  <si>
    <t>Humanitarian needs/Other information</t>
  </si>
  <si>
    <t>Humanitarian needs</t>
  </si>
  <si>
    <t>Provision of food aid to households, either through direct food distributions (e.g., oil, pulses) or support that helps stabilize household food security.</t>
  </si>
  <si>
    <t>Distribution of cash (multi-purpose cash assistance or cash for food) to households to enable them to purchase food and meet basic needs.</t>
  </si>
  <si>
    <t>Priority needs expressed by affected population, including food, healthcare, shelter, WASH, education, and protection -highlighting unmet basic needs that increase vulnerability to malnutrition and other risks.</t>
  </si>
  <si>
    <t>Context-specific insights or observations that may influence nutrition vulnerability but fall outside standard categories - such as displacement trends, security conditions, seasonal constraints, or population movements.</t>
  </si>
  <si>
    <t>Date of Data collecton</t>
  </si>
  <si>
    <t>Qualitative Informations</t>
  </si>
  <si>
    <t>Proportion of children U5 reporting other diseases and/or Evolution trend of new cases</t>
  </si>
  <si>
    <t>Number of food groups consumed by children 6-23m and/or Proportion of children consuming a poor diet (&lt;4 food groups)</t>
  </si>
  <si>
    <t>Mitigation/Aggravting  factors</t>
  </si>
  <si>
    <r>
      <t xml:space="preserve">Score
</t>
    </r>
    <r>
      <rPr>
        <sz val="16"/>
        <color theme="1"/>
        <rFont val="Aptos Display"/>
        <family val="2"/>
      </rPr>
      <t>0.2 = LOW
0.5 = MEDIUM
0.8 = HIGH</t>
    </r>
  </si>
  <si>
    <t>Area 1</t>
  </si>
  <si>
    <t>Area 2</t>
  </si>
  <si>
    <t>Area 3</t>
  </si>
  <si>
    <t>Analytical SUMMARY MATRIX</t>
  </si>
  <si>
    <t>…</t>
  </si>
  <si>
    <t>Pathways</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</si>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</sst>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theme="1"/>
      <name val="Lato"/>
      <family val="2"/>
    </font>
    <font>
      <b/>
      <sz val="11"/>
      <color theme="1"/>
      <name val="Lato"/>
      <family val="2"/>
    </font>
    <font>
      <b/>
      <sz val="11"/>
      <color rgb="FF000000"/>
      <name val="Lato"/>
      <family val="2"/>
    </font>
    <font>
      <b/>
      <sz val="10"/>
      <color theme="1"/>
      <name val="Lato"/>
      <family val="2"/>
    </font>
    <font>
      <sz val="11"/>
      <color theme="1"/>
      <name val="Calibri"/>
      <family val="2"/>
      <scheme val="minor"/>
    </font>
    <font>
      <u/>
      <sz val="11"/>
      <color theme="10"/>
      <name val="Calibri"/>
      <family val="2"/>
      <scheme val="minor"/>
    </font>
    <font>
      <sz val="11"/>
      <color rgb="FF000000"/>
      <name val="Lato"/>
      <family val="2"/>
    </font>
    <font>
      <sz val="11"/>
      <name val="Lato"/>
      <family val="2"/>
    </font>
    <font>
      <sz val="11"/>
      <color theme="1"/>
      <name val="Lato"/>
      <family val="2"/>
    </font>
    <font>
      <b/>
      <sz val="11"/>
      <color theme="1"/>
      <name val="Lato"/>
      <family val="2"/>
    </font>
    <font>
      <sz val="8"/>
      <color rgb="FF000000"/>
      <name val="Lato"/>
      <family val="2"/>
    </font>
    <font>
      <sz val="11"/>
      <color theme="0"/>
      <name val="Lato"/>
      <family val="2"/>
    </font>
    <font>
      <b/>
      <sz val="11"/>
      <color theme="1"/>
      <name val="Calibri"/>
      <family val="2"/>
      <scheme val="minor"/>
    </font>
    <font>
      <b/>
      <sz val="14"/>
      <color theme="1"/>
      <name val="Lato"/>
      <family val="2"/>
    </font>
    <font>
      <b/>
      <sz val="11"/>
      <color theme="0"/>
      <name val="Lato"/>
      <family val="2"/>
    </font>
    <font>
      <sz val="14"/>
      <color theme="1"/>
      <name val="Lato"/>
      <family val="2"/>
    </font>
    <font>
      <b/>
      <sz val="14"/>
      <color rgb="FF000000"/>
      <name val="Lato"/>
      <family val="2"/>
    </font>
    <font>
      <b/>
      <sz val="12"/>
      <color theme="1"/>
      <name val="Lato"/>
      <family val="2"/>
    </font>
    <font>
      <sz val="10"/>
      <color theme="1"/>
      <name val="Lato"/>
      <family val="2"/>
    </font>
    <font>
      <sz val="11"/>
      <color rgb="FFFF0000"/>
      <name val="Lato"/>
      <family val="2"/>
    </font>
    <font>
      <sz val="11"/>
      <color theme="1"/>
      <name val="Aptos Display"/>
      <family val="2"/>
    </font>
    <font>
      <b/>
      <sz val="11"/>
      <color theme="1"/>
      <name val="Aptos Display"/>
      <family val="2"/>
    </font>
    <font>
      <b/>
      <sz val="14"/>
      <color theme="1"/>
      <name val="Aptos Display"/>
      <family val="2"/>
    </font>
    <font>
      <b/>
      <sz val="12"/>
      <color theme="1"/>
      <name val="Aptos Display"/>
      <family val="2"/>
    </font>
    <font>
      <b/>
      <sz val="11"/>
      <color rgb="FF000000"/>
      <name val="Aptos Display"/>
      <family val="2"/>
    </font>
    <font>
      <sz val="11"/>
      <color rgb="FF000000"/>
      <name val="Aptos Display"/>
      <family val="2"/>
    </font>
    <font>
      <u/>
      <sz val="11"/>
      <color theme="10"/>
      <name val="Aptos Display"/>
      <family val="2"/>
    </font>
    <font>
      <sz val="11"/>
      <color rgb="FFFFFFFF"/>
      <name val="Aptos Display"/>
      <family val="2"/>
    </font>
    <font>
      <b/>
      <sz val="16"/>
      <color theme="1"/>
      <name val="Aptos Display"/>
      <family val="2"/>
    </font>
    <font>
      <sz val="16"/>
      <color theme="1"/>
      <name val="Aptos Display"/>
      <family val="2"/>
    </font>
    <font>
      <b/>
      <sz val="14"/>
      <color rgb="FF000000"/>
      <name val="Aptos Display"/>
      <family val="2"/>
    </font>
    <font>
      <b/>
      <sz val="11"/>
      <color rgb="FFFFFFFF"/>
      <name val="Aptos Display"/>
      <family val="2"/>
    </font>
  </fonts>
  <fills count="2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rgb="FFC00000"/>
        <bgColor indexed="64"/>
      </patternFill>
    </fill>
    <fill>
      <patternFill patternType="solid">
        <fgColor theme="2" tint="-0.249977111117893"/>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79998168889431442"/>
        <bgColor indexed="64"/>
      </patternFill>
    </fill>
    <fill>
      <patternFill patternType="lightDown">
        <bgColor theme="9" tint="0.79998168889431442"/>
      </patternFill>
    </fill>
    <fill>
      <patternFill patternType="lightDown">
        <bgColor theme="9" tint="0.79995117038483843"/>
      </patternFill>
    </fill>
  </fills>
  <borders count="259">
    <border>
      <left/>
      <right/>
      <top/>
      <bottom/>
      <diagonal/>
    </border>
    <border>
      <left style="thick">
        <color theme="0" tint="-0.34998626667073579"/>
      </left>
      <right style="dashDotDot">
        <color theme="0" tint="-0.34998626667073579"/>
      </right>
      <top style="dashDotDot">
        <color theme="0" tint="-0.34998626667073579"/>
      </top>
      <bottom style="dashDotDot">
        <color theme="0" tint="-0.34998626667073579"/>
      </bottom>
      <diagonal/>
    </border>
    <border>
      <left style="dashDotDot">
        <color theme="0" tint="-0.34998626667073579"/>
      </left>
      <right style="dashDotDot">
        <color theme="0" tint="-0.34998626667073579"/>
      </right>
      <top style="dashDotDot">
        <color theme="0" tint="-0.34998626667073579"/>
      </top>
      <bottom style="dashDotDot">
        <color theme="0" tint="-0.34998626667073579"/>
      </bottom>
      <diagonal/>
    </border>
    <border>
      <left style="thick">
        <color theme="0" tint="-0.34998626667073579"/>
      </left>
      <right style="dashDotDot">
        <color theme="0" tint="-0.34998626667073579"/>
      </right>
      <top/>
      <bottom style="dashDotDot">
        <color theme="0" tint="-0.34998626667073579"/>
      </bottom>
      <diagonal/>
    </border>
    <border>
      <left style="dashDotDot">
        <color theme="0" tint="-0.34998626667073579"/>
      </left>
      <right style="dashDotDot">
        <color theme="0" tint="-0.34998626667073579"/>
      </right>
      <top/>
      <bottom style="dashDotDot">
        <color theme="0" tint="-0.34998626667073579"/>
      </bottom>
      <diagonal/>
    </border>
    <border>
      <left/>
      <right style="dashDotDot">
        <color theme="0" tint="-0.34998626667073579"/>
      </right>
      <top/>
      <bottom style="dashDotDot">
        <color theme="0" tint="-0.34998626667073579"/>
      </bottom>
      <diagonal/>
    </border>
    <border>
      <left/>
      <right style="dashDotDot">
        <color theme="0" tint="-0.34998626667073579"/>
      </right>
      <top style="dashDotDot">
        <color theme="0" tint="-0.34998626667073579"/>
      </top>
      <bottom style="dashDotDot">
        <color theme="0" tint="-0.34998626667073579"/>
      </bottom>
      <diagonal/>
    </border>
    <border>
      <left style="dashDotDot">
        <color theme="0" tint="-0.34998626667073579"/>
      </left>
      <right style="medium">
        <color theme="0" tint="-0.34998626667073579"/>
      </right>
      <top style="dashDotDot">
        <color theme="0" tint="-0.34998626667073579"/>
      </top>
      <bottom style="dashDotDot">
        <color theme="0" tint="-0.34998626667073579"/>
      </bottom>
      <diagonal/>
    </border>
    <border>
      <left style="dashDotDot">
        <color theme="0" tint="-0.34998626667073579"/>
      </left>
      <right style="medium">
        <color theme="0" tint="-0.34998626667073579"/>
      </right>
      <top/>
      <bottom style="dashDotDot">
        <color theme="0" tint="-0.34998626667073579"/>
      </bottom>
      <diagonal/>
    </border>
    <border>
      <left style="dashDotDot">
        <color theme="0" tint="-0.34998626667073579"/>
      </left>
      <right style="medium">
        <color theme="0" tint="-0.34998626667073579"/>
      </right>
      <top style="dashDotDot">
        <color theme="0" tint="-0.34998626667073579"/>
      </top>
      <bottom style="medium">
        <color theme="0" tint="-0.34998626667073579"/>
      </bottom>
      <diagonal/>
    </border>
    <border>
      <left style="dashDotDot">
        <color theme="0" tint="-0.34998626667073579"/>
      </left>
      <right style="dashDotDot">
        <color theme="0" tint="-0.34998626667073579"/>
      </right>
      <top style="dashDotDot">
        <color theme="0" tint="-0.34998626667073579"/>
      </top>
      <bottom style="medium">
        <color theme="0" tint="-0.34998626667073579"/>
      </bottom>
      <diagonal/>
    </border>
    <border>
      <left/>
      <right style="dashDotDot">
        <color theme="0" tint="-0.34998626667073579"/>
      </right>
      <top style="dashDotDot">
        <color theme="0" tint="-0.34998626667073579"/>
      </top>
      <bottom style="medium">
        <color theme="0" tint="-0.34998626667073579"/>
      </bottom>
      <diagonal/>
    </border>
    <border>
      <left/>
      <right/>
      <top/>
      <bottom style="dashDotDot">
        <color theme="0" tint="-0.34998626667073579"/>
      </bottom>
      <diagonal/>
    </border>
    <border>
      <left/>
      <right/>
      <top style="dashDotDot">
        <color theme="0" tint="-0.34998626667073579"/>
      </top>
      <bottom style="dashDotDot">
        <color theme="0" tint="-0.34998626667073579"/>
      </bottom>
      <diagonal/>
    </border>
    <border>
      <left/>
      <right/>
      <top style="dashDotDot">
        <color theme="0" tint="-0.34998626667073579"/>
      </top>
      <bottom style="medium">
        <color theme="0" tint="-0.34998626667073579"/>
      </bottom>
      <diagonal/>
    </border>
    <border>
      <left style="medium">
        <color theme="0" tint="-0.34998626667073579"/>
      </left>
      <right style="medium">
        <color theme="0" tint="-0.34998626667073579"/>
      </right>
      <top style="dashDotDot">
        <color theme="0" tint="-0.34998626667073579"/>
      </top>
      <bottom style="dashDotDot">
        <color theme="0" tint="-0.34998626667073579"/>
      </bottom>
      <diagonal/>
    </border>
    <border>
      <left style="medium">
        <color theme="0" tint="-0.34998626667073579"/>
      </left>
      <right style="medium">
        <color theme="0" tint="-0.34998626667073579"/>
      </right>
      <top style="dashDotDot">
        <color theme="0" tint="-0.34998626667073579"/>
      </top>
      <bottom style="medium">
        <color theme="0" tint="-0.34998626667073579"/>
      </bottom>
      <diagonal/>
    </border>
    <border>
      <left style="medium">
        <color theme="0" tint="-0.34998626667073579"/>
      </left>
      <right style="medium">
        <color theme="0" tint="-0.34998626667073579"/>
      </right>
      <top/>
      <bottom style="dashDotDot">
        <color theme="0" tint="-0.34998626667073579"/>
      </bottom>
      <diagonal/>
    </border>
    <border>
      <left style="thick">
        <color theme="0" tint="-0.34998626667073579"/>
      </left>
      <right style="dashDotDot">
        <color theme="0" tint="-0.34998626667073579"/>
      </right>
      <top style="dashDotDot">
        <color theme="0" tint="-0.34998626667073579"/>
      </top>
      <bottom/>
      <diagonal/>
    </border>
    <border>
      <left style="thick">
        <color theme="0" tint="-0.34998626667073579"/>
      </left>
      <right style="dashDotDot">
        <color theme="0" tint="-0.34998626667073579"/>
      </right>
      <top/>
      <bottom/>
      <diagonal/>
    </border>
    <border>
      <left style="dashDotDot">
        <color theme="0" tint="-0.34998626667073579"/>
      </left>
      <right style="dashDotDot">
        <color theme="0" tint="-0.34998626667073579"/>
      </right>
      <top style="dashDotDot">
        <color theme="0" tint="-0.34998626667073579"/>
      </top>
      <bottom/>
      <diagonal/>
    </border>
    <border>
      <left style="dashDotDot">
        <color theme="0" tint="-0.34998626667073579"/>
      </left>
      <right/>
      <top style="thick">
        <color theme="0" tint="-0.34998626667073579"/>
      </top>
      <bottom style="dashDotDot">
        <color theme="0" tint="-0.34998626667073579"/>
      </bottom>
      <diagonal/>
    </border>
    <border>
      <left style="dashDotDot">
        <color theme="0" tint="-0.34998626667073579"/>
      </left>
      <right/>
      <top style="dashDotDot">
        <color theme="0" tint="-0.34998626667073579"/>
      </top>
      <bottom style="medium">
        <color theme="0" tint="-0.34998626667073579"/>
      </bottom>
      <diagonal/>
    </border>
    <border>
      <left style="dashDotDot">
        <color theme="0" tint="-0.34998626667073579"/>
      </left>
      <right/>
      <top/>
      <bottom style="dashDotDot">
        <color theme="0" tint="-0.34998626667073579"/>
      </bottom>
      <diagonal/>
    </border>
    <border>
      <left style="dashDotDot">
        <color theme="0" tint="-0.34998626667073579"/>
      </left>
      <right/>
      <top style="dashDotDot">
        <color theme="0" tint="-0.34998626667073579"/>
      </top>
      <bottom style="dashDotDot">
        <color theme="0" tint="-0.34998626667073579"/>
      </bottom>
      <diagonal/>
    </border>
    <border>
      <left style="dashDotDot">
        <color theme="0" tint="-0.34998626667073579"/>
      </left>
      <right/>
      <top style="dashDotDot">
        <color theme="0" tint="-0.34998626667073579"/>
      </top>
      <bottom/>
      <diagonal/>
    </border>
    <border>
      <left/>
      <right style="dashDotDot">
        <color theme="0" tint="-0.34998626667073579"/>
      </right>
      <top style="dashDotDot">
        <color theme="0" tint="-0.34998626667073579"/>
      </top>
      <bottom/>
      <diagonal/>
    </border>
    <border>
      <left style="dashDotDot">
        <color theme="0" tint="-0.34998626667073579"/>
      </left>
      <right style="medium">
        <color theme="0" tint="-0.34998626667073579"/>
      </right>
      <top style="dashDotDot">
        <color theme="0" tint="-0.34998626667073579"/>
      </top>
      <bottom/>
      <diagonal/>
    </border>
    <border>
      <left/>
      <right/>
      <top style="thick">
        <color theme="0" tint="-0.34998626667073579"/>
      </top>
      <bottom style="dashDotDot">
        <color theme="0" tint="-0.34998626667073579"/>
      </bottom>
      <diagonal/>
    </border>
    <border>
      <left/>
      <right/>
      <top style="dashDotDot">
        <color theme="0" tint="-0.34998626667073579"/>
      </top>
      <bottom/>
      <diagonal/>
    </border>
    <border>
      <left style="medium">
        <color theme="0" tint="-0.34998626667073579"/>
      </left>
      <right style="thick">
        <color theme="0" tint="-0.34998626667073579"/>
      </right>
      <top style="thick">
        <color theme="0" tint="-0.34998626667073579"/>
      </top>
      <bottom/>
      <diagonal/>
    </border>
    <border>
      <left style="medium">
        <color theme="0" tint="-0.34998626667073579"/>
      </left>
      <right style="thick">
        <color theme="0" tint="-0.34998626667073579"/>
      </right>
      <top/>
      <bottom style="medium">
        <color theme="0" tint="-0.34998626667073579"/>
      </bottom>
      <diagonal/>
    </border>
    <border>
      <left style="medium">
        <color theme="0" tint="-0.34998626667073579"/>
      </left>
      <right style="thick">
        <color theme="0" tint="-0.34998626667073579"/>
      </right>
      <top/>
      <bottom style="dashDotDot">
        <color theme="0" tint="-0.34998626667073579"/>
      </bottom>
      <diagonal/>
    </border>
    <border>
      <left style="medium">
        <color theme="0" tint="-0.34998626667073579"/>
      </left>
      <right style="thick">
        <color theme="0" tint="-0.34998626667073579"/>
      </right>
      <top style="dashDotDot">
        <color theme="0" tint="-0.34998626667073579"/>
      </top>
      <bottom style="dashDotDot">
        <color theme="0" tint="-0.34998626667073579"/>
      </bottom>
      <diagonal/>
    </border>
    <border>
      <left style="medium">
        <color theme="0" tint="-0.34998626667073579"/>
      </left>
      <right style="thick">
        <color theme="0" tint="-0.34998626667073579"/>
      </right>
      <top style="dashDotDot">
        <color theme="0" tint="-0.34998626667073579"/>
      </top>
      <bottom/>
      <diagonal/>
    </border>
    <border>
      <left style="medium">
        <color theme="0" tint="-0.34998626667073579"/>
      </left>
      <right style="dashDotDot">
        <color theme="0" tint="-0.34998626667073579"/>
      </right>
      <top style="medium">
        <color theme="0" tint="-0.34998626667073579"/>
      </top>
      <bottom/>
      <diagonal/>
    </border>
    <border>
      <left style="dashDotDot">
        <color theme="0" tint="-0.34998626667073579"/>
      </left>
      <right/>
      <top style="medium">
        <color theme="0" tint="-0.34998626667073579"/>
      </top>
      <bottom style="dashDotDot">
        <color theme="0" tint="-0.34998626667073579"/>
      </bottom>
      <diagonal/>
    </border>
    <border>
      <left/>
      <right/>
      <top style="medium">
        <color theme="0" tint="-0.34998626667073579"/>
      </top>
      <bottom style="dashDotDot">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dashDotDot">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dashDotDot">
        <color theme="0" tint="-0.34998626667073579"/>
      </right>
      <top/>
      <bottom style="medium">
        <color theme="0" tint="-0.34998626667073579"/>
      </bottom>
      <diagonal/>
    </border>
    <border>
      <left style="medium">
        <color theme="0" tint="-0.34998626667073579"/>
      </left>
      <right style="medium">
        <color theme="0" tint="-0.34998626667073579"/>
      </right>
      <top style="dashDotDot">
        <color theme="0" tint="-0.34998626667073579"/>
      </top>
      <bottom/>
      <diagonal/>
    </border>
    <border>
      <left/>
      <right/>
      <top/>
      <bottom style="thick">
        <color theme="0" tint="-0.34998626667073579"/>
      </bottom>
      <diagonal/>
    </border>
    <border>
      <left/>
      <right style="dashDotDot">
        <color theme="0" tint="-0.34998626667073579"/>
      </right>
      <top/>
      <bottom style="thick">
        <color theme="0" tint="-0.34998626667073579"/>
      </bottom>
      <diagonal/>
    </border>
    <border>
      <left style="dashDotDot">
        <color theme="0" tint="-0.34998626667073579"/>
      </left>
      <right style="dashDotDot">
        <color theme="0" tint="-0.34998626667073579"/>
      </right>
      <top/>
      <bottom style="thick">
        <color theme="0" tint="-0.34998626667073579"/>
      </bottom>
      <diagonal/>
    </border>
    <border>
      <left style="dashDotDot">
        <color theme="0" tint="-0.34998626667073579"/>
      </left>
      <right/>
      <top/>
      <bottom style="thick">
        <color theme="0" tint="-0.34998626667073579"/>
      </bottom>
      <diagonal/>
    </border>
    <border>
      <left style="dashDotDot">
        <color theme="0" tint="-0.34998626667073579"/>
      </left>
      <right style="medium">
        <color theme="0" tint="-0.34998626667073579"/>
      </right>
      <top/>
      <bottom style="thick">
        <color theme="0" tint="-0.34998626667073579"/>
      </bottom>
      <diagonal/>
    </border>
    <border>
      <left style="medium">
        <color theme="0" tint="-0.34998626667073579"/>
      </left>
      <right style="thick">
        <color theme="0" tint="-0.34998626667073579"/>
      </right>
      <top/>
      <bottom style="thick">
        <color theme="0" tint="-0.34998626667073579"/>
      </bottom>
      <diagonal/>
    </border>
    <border>
      <left/>
      <right/>
      <top/>
      <bottom style="medium">
        <color theme="0" tint="-0.34998626667073579"/>
      </bottom>
      <diagonal/>
    </border>
    <border>
      <left/>
      <right/>
      <top style="medium">
        <color theme="0" tint="-0.34998626667073579"/>
      </top>
      <bottom/>
      <diagonal/>
    </border>
    <border>
      <left/>
      <right style="medium">
        <color theme="0" tint="-0.34998626667073579"/>
      </right>
      <top style="thick">
        <color theme="0" tint="-0.34998626667073579"/>
      </top>
      <bottom/>
      <diagonal/>
    </border>
    <border>
      <left/>
      <right style="medium">
        <color theme="0" tint="-0.34998626667073579"/>
      </right>
      <top/>
      <bottom style="medium">
        <color theme="0" tint="-0.34998626667073579"/>
      </bottom>
      <diagonal/>
    </border>
    <border>
      <left style="thick">
        <color theme="0" tint="-0.34998626667073579"/>
      </left>
      <right style="dashDotDot">
        <color theme="0" tint="-0.34998626667073579"/>
      </right>
      <top style="medium">
        <color theme="0" tint="-0.34998626667073579"/>
      </top>
      <bottom/>
      <diagonal/>
    </border>
    <border>
      <left style="dashDotDot">
        <color theme="0" tint="-0.34998626667073579"/>
      </left>
      <right style="medium">
        <color theme="0" tint="-0.34998626667073579"/>
      </right>
      <top style="medium">
        <color theme="0" tint="-0.34998626667073579"/>
      </top>
      <bottom/>
      <diagonal/>
    </border>
    <border>
      <left style="thick">
        <color theme="0" tint="-0.34998626667073579"/>
      </left>
      <right style="dashDotDot">
        <color theme="0" tint="-0.34998626667073579"/>
      </right>
      <top style="thick">
        <color theme="0" tint="-0.34998626667073579"/>
      </top>
      <bottom/>
      <diagonal/>
    </border>
    <border>
      <left style="thick">
        <color theme="0" tint="-0.34998626667073579"/>
      </left>
      <right style="dashDotDot">
        <color theme="0" tint="-0.34998626667073579"/>
      </right>
      <top/>
      <bottom style="medium">
        <color theme="0" tint="-0.34998626667073579"/>
      </bottom>
      <diagonal/>
    </border>
    <border>
      <left style="dashDotDot">
        <color theme="0" tint="-0.34998626667073579"/>
      </left>
      <right style="medium">
        <color theme="0" tint="-0.34998626667073579"/>
      </right>
      <top style="thick">
        <color theme="0" tint="-0.34998626667073579"/>
      </top>
      <bottom/>
      <diagonal/>
    </border>
    <border>
      <left style="dashDotDot">
        <color theme="0" tint="-0.34998626667073579"/>
      </left>
      <right style="medium">
        <color theme="0" tint="-0.34998626667073579"/>
      </right>
      <top/>
      <bottom style="medium">
        <color theme="0" tint="-0.34998626667073579"/>
      </bottom>
      <diagonal/>
    </border>
    <border>
      <left/>
      <right style="medium">
        <color theme="0" tint="-0.34998626667073579"/>
      </right>
      <top style="thick">
        <color theme="0" tint="-0.34998626667073579"/>
      </top>
      <bottom style="dashDotDot">
        <color theme="0" tint="-0.34998626667073579"/>
      </bottom>
      <diagonal/>
    </border>
    <border>
      <left/>
      <right style="medium">
        <color theme="0" tint="-0.34998626667073579"/>
      </right>
      <top style="medium">
        <color theme="0" tint="-0.34998626667073579"/>
      </top>
      <bottom style="dashDotDot">
        <color theme="0" tint="-0.34998626667073579"/>
      </bottom>
      <diagonal/>
    </border>
    <border>
      <left style="medium">
        <color theme="0" tint="-0.34998626667073579"/>
      </left>
      <right style="dashDotDot">
        <color theme="0" tint="-0.34998626667073579"/>
      </right>
      <top style="thick">
        <color theme="0" tint="-0.34998626667073579"/>
      </top>
      <bottom/>
      <diagonal/>
    </border>
    <border>
      <left style="medium">
        <color theme="0" tint="-0.34998626667073579"/>
      </left>
      <right style="medium">
        <color theme="0" tint="-0.34998626667073579"/>
      </right>
      <top style="thick">
        <color theme="0" tint="-0.34998626667073579"/>
      </top>
      <bottom/>
      <diagonal/>
    </border>
    <border>
      <left style="thick">
        <color theme="0" tint="-0.34998626667073579"/>
      </left>
      <right/>
      <top style="medium">
        <color theme="0" tint="-0.34998626667073579"/>
      </top>
      <bottom style="thick">
        <color theme="0" tint="-0.34998626667073579"/>
      </bottom>
      <diagonal/>
    </border>
    <border>
      <left/>
      <right/>
      <top style="medium">
        <color theme="0" tint="-0.34998626667073579"/>
      </top>
      <bottom style="thick">
        <color theme="0" tint="-0.34998626667073579"/>
      </bottom>
      <diagonal/>
    </border>
    <border>
      <left/>
      <right style="medium">
        <color theme="0" tint="-0.34998626667073579"/>
      </right>
      <top style="medium">
        <color theme="0" tint="-0.34998626667073579"/>
      </top>
      <bottom style="thick">
        <color theme="0" tint="-0.34998626667073579"/>
      </bottom>
      <diagonal/>
    </border>
    <border>
      <left style="thick">
        <color theme="0" tint="-0.34998626667073579"/>
      </left>
      <right style="dashDotDot">
        <color theme="0" tint="-0.34998626667073579"/>
      </right>
      <top style="thick">
        <color theme="0" tint="-0.34998626667073579"/>
      </top>
      <bottom style="dashDotDot">
        <color theme="0" tint="-0.34998626667073579"/>
      </bottom>
      <diagonal/>
    </border>
    <border>
      <left style="medium">
        <color theme="0" tint="-0.34998626667073579"/>
      </left>
      <right style="medium">
        <color theme="0" tint="-0.34998626667073579"/>
      </right>
      <top style="thick">
        <color theme="0" tint="-0.34998626667073579"/>
      </top>
      <bottom style="dashDotDot">
        <color theme="0" tint="-0.34998626667073579"/>
      </bottom>
      <diagonal/>
    </border>
    <border>
      <left/>
      <right style="dashDotDot">
        <color theme="0" tint="-0.34998626667073579"/>
      </right>
      <top style="thick">
        <color theme="0" tint="-0.34998626667073579"/>
      </top>
      <bottom style="dashDotDot">
        <color theme="0" tint="-0.34998626667073579"/>
      </bottom>
      <diagonal/>
    </border>
    <border>
      <left/>
      <right/>
      <top style="thick">
        <color theme="0" tint="-0.34998626667073579"/>
      </top>
      <bottom/>
      <diagonal/>
    </border>
    <border>
      <left style="medium">
        <color theme="0" tint="-0.34998626667073579"/>
      </left>
      <right style="thick">
        <color theme="0" tint="-0.34998626667073579"/>
      </right>
      <top/>
      <bottom/>
      <diagonal/>
    </border>
    <border>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medium">
        <color theme="0" tint="-0.34998626667073579"/>
      </left>
      <right/>
      <top style="thick">
        <color theme="0" tint="-0.34998626667073579"/>
      </top>
      <bottom style="dashDotDot">
        <color theme="0" tint="-0.34998626667073579"/>
      </bottom>
      <diagonal/>
    </border>
    <border>
      <left style="medium">
        <color theme="0" tint="-0.34998626667073579"/>
      </left>
      <right/>
      <top style="dashDotDot">
        <color theme="0" tint="-0.34998626667073579"/>
      </top>
      <bottom style="medium">
        <color theme="0" tint="-0.34998626667073579"/>
      </bottom>
      <diagonal/>
    </border>
    <border>
      <left/>
      <right style="medium">
        <color theme="0" tint="-0.34998626667073579"/>
      </right>
      <top style="dashDotDot">
        <color theme="0" tint="-0.34998626667073579"/>
      </top>
      <bottom style="medium">
        <color theme="0" tint="-0.34998626667073579"/>
      </bottom>
      <diagonal/>
    </border>
    <border>
      <left/>
      <right style="thick">
        <color theme="0" tint="-0.34998626667073579"/>
      </right>
      <top style="thick">
        <color theme="0" tint="-0.34998626667073579"/>
      </top>
      <bottom style="dashDotDot">
        <color theme="0" tint="-0.34998626667073579"/>
      </bottom>
      <diagonal/>
    </border>
    <border>
      <left style="dashDotDot">
        <color theme="0" tint="-0.34998626667073579"/>
      </left>
      <right/>
      <top/>
      <bottom/>
      <diagonal/>
    </border>
    <border>
      <left style="medium">
        <color theme="0" tint="-0.34998626667073579"/>
      </left>
      <right/>
      <top style="dashDotDot">
        <color theme="0" tint="-0.34998626667073579"/>
      </top>
      <bottom style="dashDotDot">
        <color theme="0" tint="-0.34998626667073579"/>
      </bottom>
      <diagonal/>
    </border>
    <border>
      <left/>
      <right style="medium">
        <color theme="0" tint="-0.34998626667073579"/>
      </right>
      <top style="dashDotDot">
        <color theme="0" tint="-0.34998626667073579"/>
      </top>
      <bottom style="dashDotDot">
        <color theme="0" tint="-0.34998626667073579"/>
      </bottom>
      <diagonal/>
    </border>
    <border>
      <left/>
      <right style="thick">
        <color theme="0" tint="-0.34998626667073579"/>
      </right>
      <top style="dashDotDot">
        <color theme="0" tint="-0.34998626667073579"/>
      </top>
      <bottom style="dashDotDot">
        <color theme="0" tint="-0.34998626667073579"/>
      </bottom>
      <diagonal/>
    </border>
    <border>
      <left style="thick">
        <color theme="0" tint="-0.34998626667073579"/>
      </left>
      <right style="dashDotDot">
        <color theme="0" tint="-0.34998626667073579"/>
      </right>
      <top style="dashDotDot">
        <color theme="0" tint="-0.34998626667073579"/>
      </top>
      <bottom style="thick">
        <color theme="0" tint="-0.34998626667073579"/>
      </bottom>
      <diagonal/>
    </border>
    <border>
      <left style="dashDotDot">
        <color theme="0" tint="-0.34998626667073579"/>
      </left>
      <right/>
      <top style="dashDotDot">
        <color theme="0" tint="-0.34998626667073579"/>
      </top>
      <bottom style="thick">
        <color theme="0" tint="-0.34998626667073579"/>
      </bottom>
      <diagonal/>
    </border>
    <border>
      <left style="medium">
        <color theme="0" tint="-0.34998626667073579"/>
      </left>
      <right/>
      <top style="dashDotDot">
        <color theme="0" tint="-0.34998626667073579"/>
      </top>
      <bottom style="thick">
        <color theme="0" tint="-0.34998626667073579"/>
      </bottom>
      <diagonal/>
    </border>
    <border>
      <left/>
      <right style="medium">
        <color theme="0" tint="-0.34998626667073579"/>
      </right>
      <top style="dashDotDot">
        <color theme="0" tint="-0.34998626667073579"/>
      </top>
      <bottom style="thick">
        <color theme="0" tint="-0.34998626667073579"/>
      </bottom>
      <diagonal/>
    </border>
    <border>
      <left/>
      <right/>
      <top style="dashDotDot">
        <color theme="0" tint="-0.34998626667073579"/>
      </top>
      <bottom style="thick">
        <color theme="0" tint="-0.34998626667073579"/>
      </bottom>
      <diagonal/>
    </border>
    <border>
      <left/>
      <right style="thick">
        <color theme="0" tint="-0.34998626667073579"/>
      </right>
      <top style="dashDotDot">
        <color theme="0" tint="-0.34998626667073579"/>
      </top>
      <bottom style="thick">
        <color theme="0" tint="-0.34998626667073579"/>
      </bottom>
      <diagonal/>
    </border>
    <border>
      <left style="thick">
        <color theme="0" tint="-0.499984740745262"/>
      </left>
      <right style="thick">
        <color theme="0" tint="-0.499984740745262"/>
      </right>
      <top style="thick">
        <color theme="0" tint="-0.499984740745262"/>
      </top>
      <bottom/>
      <diagonal/>
    </border>
    <border>
      <left style="thick">
        <color theme="0" tint="-0.499984740745262"/>
      </left>
      <right style="thick">
        <color theme="0" tint="-0.499984740745262"/>
      </right>
      <top/>
      <bottom style="thick">
        <color theme="0" tint="-0.499984740745262"/>
      </bottom>
      <diagonal/>
    </border>
    <border>
      <left style="medium">
        <color theme="0" tint="-0.34998626667073579"/>
      </left>
      <right/>
      <top style="dashDotDot">
        <color theme="0" tint="-0.34998626667073579"/>
      </top>
      <bottom/>
      <diagonal/>
    </border>
    <border>
      <left style="dashDot">
        <color theme="0" tint="-0.499984740745262"/>
      </left>
      <right style="dashDotDot">
        <color theme="0" tint="-0.34998626667073579"/>
      </right>
      <top style="thick">
        <color theme="0" tint="-0.34998626667073579"/>
      </top>
      <bottom style="dashDotDot">
        <color theme="0" tint="-0.34998626667073579"/>
      </bottom>
      <diagonal/>
    </border>
    <border>
      <left style="dashDot">
        <color theme="0" tint="-0.499984740745262"/>
      </left>
      <right style="dashDotDot">
        <color theme="0" tint="-0.34998626667073579"/>
      </right>
      <top style="dashDotDot">
        <color theme="0" tint="-0.34998626667073579"/>
      </top>
      <bottom style="medium">
        <color theme="0" tint="-0.34998626667073579"/>
      </bottom>
      <diagonal/>
    </border>
    <border>
      <left style="medium">
        <color theme="0" tint="-0.34998626667073579"/>
      </left>
      <right style="dashDot">
        <color theme="0" tint="-0.499984740745262"/>
      </right>
      <top style="thick">
        <color theme="0" tint="-0.34998626667073579"/>
      </top>
      <bottom style="dashDotDot">
        <color theme="0" tint="-0.34998626667073579"/>
      </bottom>
      <diagonal/>
    </border>
    <border>
      <left style="medium">
        <color theme="0" tint="-0.34998626667073579"/>
      </left>
      <right style="dashDot">
        <color theme="0" tint="-0.499984740745262"/>
      </right>
      <top style="dashDotDot">
        <color theme="0" tint="-0.34998626667073579"/>
      </top>
      <bottom style="dashDotDot">
        <color theme="0" tint="-0.34998626667073579"/>
      </bottom>
      <diagonal/>
    </border>
    <border>
      <left/>
      <right style="dashDot">
        <color theme="0" tint="-0.499984740745262"/>
      </right>
      <top style="thick">
        <color theme="0" tint="-0.499984740745262"/>
      </top>
      <bottom style="dashDotDot">
        <color theme="0" tint="-0.34998626667073579"/>
      </bottom>
      <diagonal/>
    </border>
    <border>
      <left/>
      <right style="dashDot">
        <color theme="0" tint="-0.499984740745262"/>
      </right>
      <top style="dashDotDot">
        <color theme="0" tint="-0.34998626667073579"/>
      </top>
      <bottom style="dashDotDot">
        <color theme="0" tint="-0.34998626667073579"/>
      </bottom>
      <diagonal/>
    </border>
    <border>
      <left/>
      <right style="dashDot">
        <color theme="0" tint="-0.499984740745262"/>
      </right>
      <top style="dashDotDot">
        <color theme="0" tint="-0.34998626667073579"/>
      </top>
      <bottom style="thick">
        <color theme="0" tint="-0.34998626667073579"/>
      </bottom>
      <diagonal/>
    </border>
    <border>
      <left style="medium">
        <color theme="0" tint="-0.34998626667073579"/>
      </left>
      <right style="dashDot">
        <color theme="0" tint="-0.499984740745262"/>
      </right>
      <top style="dashDotDot">
        <color theme="0" tint="-0.34998626667073579"/>
      </top>
      <bottom/>
      <diagonal/>
    </border>
    <border>
      <left style="medium">
        <color theme="0" tint="-0.34998626667073579"/>
      </left>
      <right/>
      <top/>
      <bottom style="dashDotDot">
        <color theme="0" tint="-0.34998626667073579"/>
      </bottom>
      <diagonal/>
    </border>
    <border>
      <left style="dashDot">
        <color theme="0" tint="-0.499984740745262"/>
      </left>
      <right style="dashDot">
        <color theme="0" tint="-0.499984740745262"/>
      </right>
      <top style="dashDot">
        <color theme="0" tint="-0.499984740745262"/>
      </top>
      <bottom style="dashDotDot">
        <color theme="0" tint="-0.34998626667073579"/>
      </bottom>
      <diagonal/>
    </border>
    <border>
      <left style="dashDot">
        <color theme="0" tint="-0.499984740745262"/>
      </left>
      <right style="dashDot">
        <color theme="0" tint="-0.499984740745262"/>
      </right>
      <top style="dashDotDot">
        <color theme="0" tint="-0.34998626667073579"/>
      </top>
      <bottom style="dashDotDot">
        <color theme="0" tint="-0.34998626667073579"/>
      </bottom>
      <diagonal/>
    </border>
    <border>
      <left style="dashDot">
        <color theme="0" tint="-0.499984740745262"/>
      </left>
      <right style="dashDot">
        <color theme="0" tint="-0.499984740745262"/>
      </right>
      <top style="dashDotDot">
        <color theme="0" tint="-0.34998626667073579"/>
      </top>
      <bottom style="dashDot">
        <color theme="0" tint="-0.499984740745262"/>
      </bottom>
      <diagonal/>
    </border>
    <border>
      <left style="medium">
        <color theme="0" tint="-0.34998626667073579"/>
      </left>
      <right style="dashDot">
        <color theme="0" tint="-0.499984740745262"/>
      </right>
      <top/>
      <bottom style="dashDotDot">
        <color theme="0" tint="-0.34998626667073579"/>
      </bottom>
      <diagonal/>
    </border>
    <border>
      <left style="medium">
        <color theme="0" tint="-0.34998626667073579"/>
      </left>
      <right style="dashDot">
        <color theme="0" tint="-0.499984740745262"/>
      </right>
      <top style="dashDotDot">
        <color theme="0" tint="-0.34998626667073579"/>
      </top>
      <bottom style="thick">
        <color theme="0" tint="-0.499984740745262"/>
      </bottom>
      <diagonal/>
    </border>
    <border>
      <left/>
      <right/>
      <top style="thick">
        <color theme="2" tint="-0.24994659260841701"/>
      </top>
      <bottom/>
      <diagonal/>
    </border>
    <border>
      <left style="thick">
        <color theme="0" tint="-0.34998626667073579"/>
      </left>
      <right style="dashDotDot">
        <color theme="0" tint="-0.34998626667073579"/>
      </right>
      <top/>
      <bottom style="thick">
        <color theme="0" tint="-0.34998626667073579"/>
      </bottom>
      <diagonal/>
    </border>
    <border>
      <left style="thick">
        <color theme="0" tint="-0.34998626667073579"/>
      </left>
      <right style="thick">
        <color theme="0" tint="-0.34998626667073579"/>
      </right>
      <top style="thick">
        <color theme="0" tint="-0.34998626667073579"/>
      </top>
      <bottom/>
      <diagonal/>
    </border>
    <border>
      <left style="thick">
        <color theme="0" tint="-0.34998626667073579"/>
      </left>
      <right style="thick">
        <color theme="0" tint="-0.34998626667073579"/>
      </right>
      <top/>
      <bottom/>
      <diagonal/>
    </border>
    <border>
      <left style="thick">
        <color theme="0" tint="-0.34998626667073579"/>
      </left>
      <right style="thick">
        <color theme="0" tint="-0.34998626667073579"/>
      </right>
      <top/>
      <bottom style="thick">
        <color theme="0" tint="-0.34998626667073579"/>
      </bottom>
      <diagonal/>
    </border>
    <border>
      <left/>
      <right style="dashDot">
        <color theme="0" tint="-0.499984740745262"/>
      </right>
      <top style="dashDot">
        <color theme="0" tint="-0.499984740745262"/>
      </top>
      <bottom/>
      <diagonal/>
    </border>
    <border>
      <left/>
      <right style="dashDot">
        <color theme="0" tint="-0.499984740745262"/>
      </right>
      <top style="dashDot">
        <color theme="0" tint="-0.499984740745262"/>
      </top>
      <bottom style="dashDot">
        <color theme="0" tint="-0.499984740745262"/>
      </bottom>
      <diagonal/>
    </border>
    <border>
      <left style="dashDot">
        <color theme="0" tint="-0.499984740745262"/>
      </left>
      <right/>
      <top/>
      <bottom style="dashDot">
        <color theme="0" tint="-0.499984740745262"/>
      </bottom>
      <diagonal/>
    </border>
    <border>
      <left style="dashDot">
        <color theme="0" tint="-0.499984740745262"/>
      </left>
      <right/>
      <top style="dashDot">
        <color theme="0" tint="-0.499984740745262"/>
      </top>
      <bottom style="thick">
        <color theme="0" tint="-0.34998626667073579"/>
      </bottom>
      <diagonal/>
    </border>
    <border>
      <left style="thick">
        <color theme="0" tint="-0.34998626667073579"/>
      </left>
      <right/>
      <top style="thick">
        <color theme="0" tint="-0.34998626667073579"/>
      </top>
      <bottom style="dashDot">
        <color theme="0" tint="-0.499984740745262"/>
      </bottom>
      <diagonal/>
    </border>
    <border>
      <left style="thick">
        <color theme="0" tint="-0.34998626667073579"/>
      </left>
      <right/>
      <top style="dashDot">
        <color theme="0" tint="-0.499984740745262"/>
      </top>
      <bottom style="thick">
        <color theme="0" tint="-0.34998626667073579"/>
      </bottom>
      <diagonal/>
    </border>
    <border>
      <left style="dashDotDot">
        <color theme="0" tint="-0.499984740745262"/>
      </left>
      <right style="dashDotDot">
        <color theme="0" tint="-0.499984740745262"/>
      </right>
      <top style="thick">
        <color theme="0" tint="-0.34998626667073579"/>
      </top>
      <bottom style="dashDotDot">
        <color theme="0" tint="-0.499984740745262"/>
      </bottom>
      <diagonal/>
    </border>
    <border>
      <left style="dashDotDot">
        <color theme="0" tint="-0.499984740745262"/>
      </left>
      <right style="dashDotDot">
        <color theme="0" tint="-0.499984740745262"/>
      </right>
      <top style="dashDotDot">
        <color theme="0" tint="-0.499984740745262"/>
      </top>
      <bottom style="thick">
        <color theme="0" tint="-0.34998626667073579"/>
      </bottom>
      <diagonal/>
    </border>
    <border>
      <left style="dashDotDot">
        <color theme="0" tint="-0.499984740745262"/>
      </left>
      <right/>
      <top style="thick">
        <color theme="0" tint="-0.34998626667073579"/>
      </top>
      <bottom style="dashDotDot">
        <color theme="0" tint="-0.499984740745262"/>
      </bottom>
      <diagonal/>
    </border>
    <border>
      <left style="dashDotDot">
        <color theme="0" tint="-0.499984740745262"/>
      </left>
      <right/>
      <top style="dashDotDot">
        <color theme="0" tint="-0.499984740745262"/>
      </top>
      <bottom style="thick">
        <color theme="0" tint="-0.34998626667073579"/>
      </bottom>
      <diagonal/>
    </border>
    <border>
      <left style="medium">
        <color theme="0" tint="-0.499984740745262"/>
      </left>
      <right/>
      <top style="thick">
        <color theme="0" tint="-0.34998626667073579"/>
      </top>
      <bottom style="dashDotDot">
        <color theme="0" tint="-0.499984740745262"/>
      </bottom>
      <diagonal/>
    </border>
    <border>
      <left style="medium">
        <color theme="0" tint="-0.499984740745262"/>
      </left>
      <right/>
      <top style="dashDotDot">
        <color theme="0" tint="-0.499984740745262"/>
      </top>
      <bottom style="thick">
        <color theme="0" tint="-0.34998626667073579"/>
      </bottom>
      <diagonal/>
    </border>
    <border>
      <left style="thin">
        <color theme="0" tint="-0.34998626667073579"/>
      </left>
      <right style="thin">
        <color theme="0" tint="-0.34998626667073579"/>
      </right>
      <top style="thick">
        <color theme="0" tint="-0.34998626667073579"/>
      </top>
      <bottom style="dashDotDot">
        <color theme="0" tint="-0.499984740745262"/>
      </bottom>
      <diagonal/>
    </border>
    <border>
      <left style="thin">
        <color theme="0" tint="-0.34998626667073579"/>
      </left>
      <right style="thin">
        <color theme="0" tint="-0.34998626667073579"/>
      </right>
      <top style="dashDotDot">
        <color theme="0" tint="-0.499984740745262"/>
      </top>
      <bottom style="thick">
        <color theme="0" tint="-0.34998626667073579"/>
      </bottom>
      <diagonal/>
    </border>
    <border>
      <left/>
      <right style="thick">
        <color theme="0" tint="-0.34998626667073579"/>
      </right>
      <top style="thick">
        <color theme="0" tint="-0.34998626667073579"/>
      </top>
      <bottom style="dashDotDot">
        <color theme="0" tint="-0.499984740745262"/>
      </bottom>
      <diagonal/>
    </border>
    <border>
      <left/>
      <right style="thick">
        <color theme="0" tint="-0.34998626667073579"/>
      </right>
      <top style="dashDotDot">
        <color theme="0" tint="-0.499984740745262"/>
      </top>
      <bottom style="thick">
        <color theme="0" tint="-0.34998626667073579"/>
      </bottom>
      <diagonal/>
    </border>
    <border>
      <left style="thin">
        <color theme="0" tint="-0.34998626667073579"/>
      </left>
      <right style="medium">
        <color theme="0" tint="-0.34998626667073579"/>
      </right>
      <top style="thick">
        <color theme="0" tint="-0.34998626667073579"/>
      </top>
      <bottom style="dashDotDot">
        <color theme="0" tint="-0.499984740745262"/>
      </bottom>
      <diagonal/>
    </border>
    <border>
      <left style="thin">
        <color theme="0" tint="-0.34998626667073579"/>
      </left>
      <right style="medium">
        <color theme="0" tint="-0.34998626667073579"/>
      </right>
      <top style="dashDotDot">
        <color theme="0" tint="-0.499984740745262"/>
      </top>
      <bottom style="thick">
        <color theme="0" tint="-0.34998626667073579"/>
      </bottom>
      <diagonal/>
    </border>
    <border>
      <left style="dashDotDot">
        <color theme="0" tint="-0.34998626667073579"/>
      </left>
      <right style="medium">
        <color theme="0" tint="-0.34998626667073579"/>
      </right>
      <top style="thick">
        <color theme="0" tint="-0.34998626667073579"/>
      </top>
      <bottom style="dashDotDot">
        <color theme="0" tint="-0.34998626667073579"/>
      </bottom>
      <diagonal/>
    </border>
    <border>
      <left style="medium">
        <color theme="0" tint="-0.34998626667073579"/>
      </left>
      <right style="thick">
        <color theme="0" tint="-0.34998626667073579"/>
      </right>
      <top style="thick">
        <color theme="0" tint="-0.34998626667073579"/>
      </top>
      <bottom style="dashDotDot">
        <color theme="0" tint="-0.34998626667073579"/>
      </bottom>
      <diagonal/>
    </border>
    <border>
      <left style="medium">
        <color theme="0" tint="-0.34998626667073579"/>
      </left>
      <right style="medium">
        <color theme="0" tint="-0.34998626667073579"/>
      </right>
      <top/>
      <bottom style="thick">
        <color theme="0" tint="-0.34998626667073579"/>
      </bottom>
      <diagonal/>
    </border>
    <border>
      <left style="medium">
        <color theme="0" tint="-0.34998626667073579"/>
      </left>
      <right style="dashDot">
        <color theme="0" tint="-0.499984740745262"/>
      </right>
      <top/>
      <bottom style="thick">
        <color theme="0" tint="-0.34998626667073579"/>
      </bottom>
      <diagonal/>
    </border>
    <border>
      <left/>
      <right/>
      <top style="thick">
        <color theme="0" tint="-0.34998626667073579"/>
      </top>
      <bottom style="dashDotDot">
        <color theme="0" tint="-0.499984740745262"/>
      </bottom>
      <diagonal/>
    </border>
    <border>
      <left/>
      <right/>
      <top style="dashDotDot">
        <color theme="0" tint="-0.499984740745262"/>
      </top>
      <bottom style="thick">
        <color theme="0" tint="-0.34998626667073579"/>
      </bottom>
      <diagonal/>
    </border>
    <border>
      <left style="thick">
        <color theme="0" tint="-0.34998626667073579"/>
      </left>
      <right/>
      <top/>
      <bottom style="thick">
        <color theme="0" tint="-0.34998626667073579"/>
      </bottom>
      <diagonal/>
    </border>
    <border>
      <left/>
      <right style="dashDot">
        <color theme="0" tint="-0.499984740745262"/>
      </right>
      <top style="dashDot">
        <color theme="0" tint="-0.499984740745262"/>
      </top>
      <bottom style="thick">
        <color theme="0" tint="-0.499984740745262"/>
      </bottom>
      <diagonal/>
    </border>
    <border>
      <left style="dashDotDot">
        <color theme="0" tint="-0.34998626667073579"/>
      </left>
      <right style="dashDotDot">
        <color theme="0" tint="-0.34998626667073579"/>
      </right>
      <top style="thick">
        <color theme="0" tint="-0.34998626667073579"/>
      </top>
      <bottom style="dashDotDot">
        <color theme="0" tint="-0.34998626667073579"/>
      </bottom>
      <diagonal/>
    </border>
    <border>
      <left style="dashDotDot">
        <color theme="0" tint="-0.34998626667073579"/>
      </left>
      <right style="medium">
        <color theme="0" tint="-0.499984740745262"/>
      </right>
      <top style="thick">
        <color theme="0" tint="-0.34998626667073579"/>
      </top>
      <bottom style="dashDotDot">
        <color theme="0" tint="-0.34998626667073579"/>
      </bottom>
      <diagonal/>
    </border>
    <border>
      <left style="dashDotDot">
        <color theme="0" tint="-0.34998626667073579"/>
      </left>
      <right style="dashDotDot">
        <color theme="0" tint="-0.34998626667073579"/>
      </right>
      <top style="dashDotDot">
        <color theme="0" tint="-0.34998626667073579"/>
      </top>
      <bottom style="thick">
        <color theme="0" tint="-0.34998626667073579"/>
      </bottom>
      <diagonal/>
    </border>
    <border>
      <left style="dashDotDot">
        <color theme="0" tint="-0.34998626667073579"/>
      </left>
      <right style="medium">
        <color theme="0" tint="-0.499984740745262"/>
      </right>
      <top style="dashDotDot">
        <color theme="0" tint="-0.34998626667073579"/>
      </top>
      <bottom style="thick">
        <color theme="0" tint="-0.34998626667073579"/>
      </bottom>
      <diagonal/>
    </border>
    <border>
      <left/>
      <right style="medium">
        <color theme="0" tint="-0.34998626667073579"/>
      </right>
      <top/>
      <bottom style="thick">
        <color theme="0" tint="-0.34998626667073579"/>
      </bottom>
      <diagonal/>
    </border>
    <border>
      <left/>
      <right style="medium">
        <color theme="1" tint="0.499984740745262"/>
      </right>
      <top style="thick">
        <color theme="0" tint="-0.34998626667073579"/>
      </top>
      <bottom style="dashDotDot">
        <color theme="0" tint="-0.34998626667073579"/>
      </bottom>
      <diagonal/>
    </border>
    <border>
      <left/>
      <right style="medium">
        <color theme="1" tint="0.499984740745262"/>
      </right>
      <top/>
      <bottom style="thick">
        <color theme="0" tint="-0.34998626667073579"/>
      </bottom>
      <diagonal/>
    </border>
    <border>
      <left style="medium">
        <color theme="1" tint="0.499984740745262"/>
      </left>
      <right style="medium">
        <color theme="1" tint="0.499984740745262"/>
      </right>
      <top/>
      <bottom style="dashDotDot">
        <color theme="0" tint="-0.34998626667073579"/>
      </bottom>
      <diagonal/>
    </border>
    <border>
      <left style="medium">
        <color theme="1" tint="0.499984740745262"/>
      </left>
      <right style="medium">
        <color theme="1" tint="0.499984740745262"/>
      </right>
      <top style="dashDotDot">
        <color theme="0" tint="-0.34998626667073579"/>
      </top>
      <bottom style="dashDotDot">
        <color theme="0" tint="-0.34998626667073579"/>
      </bottom>
      <diagonal/>
    </border>
    <border>
      <left style="medium">
        <color theme="1" tint="0.499984740745262"/>
      </left>
      <right style="medium">
        <color theme="1" tint="0.499984740745262"/>
      </right>
      <top style="dashDotDot">
        <color theme="0" tint="-0.34998626667073579"/>
      </top>
      <bottom style="medium">
        <color theme="1" tint="0.499984740745262"/>
      </bottom>
      <diagonal/>
    </border>
    <border>
      <left style="medium">
        <color theme="1" tint="0.499984740745262"/>
      </left>
      <right/>
      <top style="medium">
        <color theme="1" tint="0.499984740745262"/>
      </top>
      <bottom style="dashDotDot">
        <color theme="0" tint="-0.34998626667073579"/>
      </bottom>
      <diagonal/>
    </border>
    <border>
      <left/>
      <right/>
      <top style="medium">
        <color theme="1" tint="0.499984740745262"/>
      </top>
      <bottom style="dashDotDot">
        <color theme="0" tint="-0.34998626667073579"/>
      </bottom>
      <diagonal/>
    </border>
    <border>
      <left style="medium">
        <color theme="1" tint="0.499984740745262"/>
      </left>
      <right/>
      <top style="dashDotDot">
        <color theme="0" tint="-0.34998626667073579"/>
      </top>
      <bottom style="medium">
        <color theme="1" tint="0.499984740745262"/>
      </bottom>
      <diagonal/>
    </border>
    <border>
      <left/>
      <right style="dashDotDot">
        <color theme="0" tint="-0.34998626667073579"/>
      </right>
      <top/>
      <bottom/>
      <diagonal/>
    </border>
    <border>
      <left/>
      <right style="medium">
        <color theme="0" tint="-0.34998626667073579"/>
      </right>
      <top/>
      <bottom style="dashDotDot">
        <color theme="0" tint="-0.34998626667073579"/>
      </bottom>
      <diagonal/>
    </border>
    <border>
      <left style="medium">
        <color theme="1" tint="0.499984740745262"/>
      </left>
      <right style="medium">
        <color theme="1" tint="0.499984740745262"/>
      </right>
      <top style="medium">
        <color theme="1" tint="0.499984740745262"/>
      </top>
      <bottom style="dashDotDot">
        <color theme="0" tint="-0.34998626667073579"/>
      </bottom>
      <diagonal/>
    </border>
    <border>
      <left style="dashDot">
        <color theme="0" tint="-0.499984740745262"/>
      </left>
      <right style="dashDotDot">
        <color theme="0" tint="-0.34998626667073579"/>
      </right>
      <top/>
      <bottom style="dashDotDot">
        <color theme="0" tint="-0.34998626667073579"/>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dashDotDot">
        <color theme="0" tint="-0.34998626667073579"/>
      </top>
      <bottom/>
      <diagonal/>
    </border>
    <border>
      <left style="dashDotDot">
        <color theme="0" tint="-0.34998626667073579"/>
      </left>
      <right/>
      <top style="medium">
        <color theme="1" tint="0.499984740745262"/>
      </top>
      <bottom style="dashDotDot">
        <color theme="0" tint="-0.34998626667073579"/>
      </bottom>
      <diagonal/>
    </border>
    <border>
      <left/>
      <right/>
      <top style="thick">
        <color theme="0" tint="-0.499984740745262"/>
      </top>
      <bottom/>
      <diagonal/>
    </border>
    <border>
      <left style="medium">
        <color theme="1" tint="0.499984740745262"/>
      </left>
      <right style="dashDotDot">
        <color theme="1" tint="0.499984740745262"/>
      </right>
      <top style="medium">
        <color theme="1" tint="0.499984740745262"/>
      </top>
      <bottom style="dashDotDot">
        <color theme="1" tint="0.499984740745262"/>
      </bottom>
      <diagonal/>
    </border>
    <border>
      <left style="dashDotDot">
        <color theme="1" tint="0.499984740745262"/>
      </left>
      <right style="dashDotDot">
        <color theme="1" tint="0.499984740745262"/>
      </right>
      <top style="medium">
        <color theme="1" tint="0.499984740745262"/>
      </top>
      <bottom style="dashDotDot">
        <color theme="1" tint="0.499984740745262"/>
      </bottom>
      <diagonal/>
    </border>
    <border>
      <left style="dashDotDot">
        <color theme="1" tint="0.499984740745262"/>
      </left>
      <right style="medium">
        <color theme="1" tint="0.499984740745262"/>
      </right>
      <top style="medium">
        <color theme="1" tint="0.499984740745262"/>
      </top>
      <bottom style="dashDotDot">
        <color theme="1" tint="0.499984740745262"/>
      </bottom>
      <diagonal/>
    </border>
    <border>
      <left style="medium">
        <color theme="1" tint="0.499984740745262"/>
      </left>
      <right style="medium">
        <color theme="1" tint="0.499984740745262"/>
      </right>
      <top style="medium">
        <color theme="1" tint="0.499984740745262"/>
      </top>
      <bottom style="dashDotDot">
        <color theme="1" tint="0.499984740745262"/>
      </bottom>
      <diagonal/>
    </border>
    <border>
      <left/>
      <right style="dashDotDot">
        <color theme="1" tint="0.499984740745262"/>
      </right>
      <top style="medium">
        <color theme="1" tint="0.499984740745262"/>
      </top>
      <bottom style="dashDotDot">
        <color theme="1" tint="0.499984740745262"/>
      </bottom>
      <diagonal/>
    </border>
    <border>
      <left style="dashDotDot">
        <color theme="1" tint="0.499984740745262"/>
      </left>
      <right/>
      <top style="medium">
        <color theme="1" tint="0.499984740745262"/>
      </top>
      <bottom style="dashDotDot">
        <color theme="1" tint="0.499984740745262"/>
      </bottom>
      <diagonal/>
    </border>
    <border>
      <left/>
      <right/>
      <top/>
      <bottom style="thick">
        <color theme="0" tint="-0.499984740745262"/>
      </bottom>
      <diagonal/>
    </border>
    <border>
      <left style="medium">
        <color theme="1" tint="0.499984740745262"/>
      </left>
      <right style="dashDotDot">
        <color theme="1" tint="0.499984740745262"/>
      </right>
      <top style="dashDotDot">
        <color theme="1" tint="0.499984740745262"/>
      </top>
      <bottom style="medium">
        <color theme="1" tint="0.499984740745262"/>
      </bottom>
      <diagonal/>
    </border>
    <border>
      <left style="dashDotDot">
        <color theme="1" tint="0.499984740745262"/>
      </left>
      <right style="dashDotDot">
        <color theme="1" tint="0.499984740745262"/>
      </right>
      <top style="dashDotDot">
        <color theme="1" tint="0.499984740745262"/>
      </top>
      <bottom style="medium">
        <color theme="1" tint="0.499984740745262"/>
      </bottom>
      <diagonal/>
    </border>
    <border>
      <left style="dashDotDot">
        <color theme="1" tint="0.499984740745262"/>
      </left>
      <right style="medium">
        <color theme="1" tint="0.499984740745262"/>
      </right>
      <top style="dashDotDot">
        <color theme="1" tint="0.499984740745262"/>
      </top>
      <bottom style="medium">
        <color theme="1" tint="0.499984740745262"/>
      </bottom>
      <diagonal/>
    </border>
    <border>
      <left style="medium">
        <color theme="1" tint="0.499984740745262"/>
      </left>
      <right style="medium">
        <color theme="1" tint="0.499984740745262"/>
      </right>
      <top style="dashDotDot">
        <color theme="1" tint="0.499984740745262"/>
      </top>
      <bottom style="medium">
        <color theme="1" tint="0.499984740745262"/>
      </bottom>
      <diagonal/>
    </border>
    <border>
      <left/>
      <right style="dashDotDot">
        <color theme="1" tint="0.499984740745262"/>
      </right>
      <top style="dashDotDot">
        <color theme="1" tint="0.499984740745262"/>
      </top>
      <bottom style="medium">
        <color theme="1" tint="0.499984740745262"/>
      </bottom>
      <diagonal/>
    </border>
    <border>
      <left style="dashDotDot">
        <color theme="1" tint="0.499984740745262"/>
      </left>
      <right/>
      <top style="dashDotDot">
        <color theme="1" tint="0.499984740745262"/>
      </top>
      <bottom style="medium">
        <color theme="1" tint="0.499984740745262"/>
      </bottom>
      <diagonal/>
    </border>
    <border>
      <left style="medium">
        <color theme="1" tint="0.499984740745262"/>
      </left>
      <right style="dashDotDot">
        <color theme="1" tint="0.499984740745262"/>
      </right>
      <top/>
      <bottom style="dashDotDot">
        <color theme="1" tint="0.499984740745262"/>
      </bottom>
      <diagonal/>
    </border>
    <border>
      <left style="dashDotDot">
        <color theme="1" tint="0.499984740745262"/>
      </left>
      <right style="medium">
        <color theme="1" tint="0.499984740745262"/>
      </right>
      <top/>
      <bottom style="dashDotDot">
        <color theme="1" tint="0.499984740745262"/>
      </bottom>
      <diagonal/>
    </border>
    <border>
      <left style="medium">
        <color theme="1" tint="0.499984740745262"/>
      </left>
      <right style="dashDotDot">
        <color theme="1" tint="0.499984740745262"/>
      </right>
      <top style="dashDotDot">
        <color theme="1" tint="0.499984740745262"/>
      </top>
      <bottom style="dashDotDot">
        <color theme="1" tint="0.499984740745262"/>
      </bottom>
      <diagonal/>
    </border>
    <border>
      <left style="dashDotDot">
        <color theme="1" tint="0.499984740745262"/>
      </left>
      <right style="medium">
        <color theme="1" tint="0.499984740745262"/>
      </right>
      <top style="dashDotDot">
        <color theme="1" tint="0.499984740745262"/>
      </top>
      <bottom style="dashDotDot">
        <color theme="1" tint="0.499984740745262"/>
      </bottom>
      <diagonal/>
    </border>
    <border>
      <left/>
      <right style="medium">
        <color theme="1" tint="0.499984740745262"/>
      </right>
      <top/>
      <bottom/>
      <diagonal/>
    </border>
    <border>
      <left style="medium">
        <color theme="1" tint="0.499984740745262"/>
      </left>
      <right style="medium">
        <color theme="1" tint="0.499984740745262"/>
      </right>
      <top/>
      <bottom style="dashDotDot">
        <color theme="1" tint="0.499984740745262"/>
      </bottom>
      <diagonal/>
    </border>
    <border>
      <left style="medium">
        <color theme="1" tint="0.499984740745262"/>
      </left>
      <right style="medium">
        <color theme="1" tint="0.499984740745262"/>
      </right>
      <top style="dashDotDot">
        <color theme="1" tint="0.499984740745262"/>
      </top>
      <bottom style="dashDotDot">
        <color theme="1" tint="0.499984740745262"/>
      </bottom>
      <diagonal/>
    </border>
    <border>
      <left style="medium">
        <color theme="1" tint="0.499984740745262"/>
      </left>
      <right style="dashDotDot">
        <color theme="1" tint="0.499984740745262"/>
      </right>
      <top style="dashDotDot">
        <color theme="1" tint="0.499984740745262"/>
      </top>
      <bottom/>
      <diagonal/>
    </border>
    <border>
      <left style="dashDotDot">
        <color theme="1" tint="0.499984740745262"/>
      </left>
      <right style="medium">
        <color theme="1" tint="0.499984740745262"/>
      </right>
      <top style="dashDotDot">
        <color theme="1" tint="0.499984740745262"/>
      </top>
      <bottom/>
      <diagonal/>
    </border>
    <border>
      <left style="medium">
        <color theme="1" tint="0.499984740745262"/>
      </left>
      <right style="medium">
        <color theme="1" tint="0.499984740745262"/>
      </right>
      <top style="dashDotDot">
        <color theme="1" tint="0.499984740745262"/>
      </top>
      <bottom/>
      <diagonal/>
    </border>
    <border>
      <left style="medium">
        <color theme="0" tint="-0.34998626667073579"/>
      </left>
      <right style="dashDotDot">
        <color theme="0" tint="-0.34998626667073579"/>
      </right>
      <top style="medium">
        <color theme="0" tint="-0.34998626667073579"/>
      </top>
      <bottom style="dashDotDot">
        <color theme="0" tint="-0.34998626667073579"/>
      </bottom>
      <diagonal/>
    </border>
    <border>
      <left style="medium">
        <color theme="0" tint="-0.34998626667073579"/>
      </left>
      <right/>
      <top style="medium">
        <color theme="0" tint="-0.34998626667073579"/>
      </top>
      <bottom style="dashDotDot">
        <color theme="0" tint="-0.34998626667073579"/>
      </bottom>
      <diagonal/>
    </border>
    <border>
      <left style="medium">
        <color theme="0" tint="-0.34998626667073579"/>
      </left>
      <right style="medium">
        <color theme="0" tint="-0.34998626667073579"/>
      </right>
      <top style="medium">
        <color theme="0" tint="-0.34998626667073579"/>
      </top>
      <bottom style="dashDotDot">
        <color theme="0" tint="-0.34998626667073579"/>
      </bottom>
      <diagonal/>
    </border>
    <border>
      <left style="dashDotDot">
        <color theme="0" tint="-0.34998626667073579"/>
      </left>
      <right style="dashDotDot">
        <color theme="0" tint="-0.34998626667073579"/>
      </right>
      <top style="medium">
        <color theme="0" tint="-0.34998626667073579"/>
      </top>
      <bottom style="dashDotDot">
        <color theme="0" tint="-0.34998626667073579"/>
      </bottom>
      <diagonal/>
    </border>
    <border>
      <left style="dashDotDot">
        <color theme="0" tint="-0.34998626667073579"/>
      </left>
      <right style="medium">
        <color theme="0" tint="-0.34998626667073579"/>
      </right>
      <top style="medium">
        <color theme="0" tint="-0.34998626667073579"/>
      </top>
      <bottom style="dashDotDot">
        <color theme="0" tint="-0.34998626667073579"/>
      </bottom>
      <diagonal/>
    </border>
    <border>
      <left style="medium">
        <color theme="0" tint="-0.34998626667073579"/>
      </left>
      <right style="dashDotDot">
        <color theme="0" tint="-0.34998626667073579"/>
      </right>
      <top style="thick">
        <color theme="0" tint="-0.34998626667073579"/>
      </top>
      <bottom style="dashDotDot">
        <color theme="0" tint="-0.34998626667073579"/>
      </bottom>
      <diagonal/>
    </border>
    <border>
      <left style="medium">
        <color theme="0" tint="-0.34998626667073579"/>
      </left>
      <right style="dashDotDot">
        <color theme="0" tint="-0.34998626667073579"/>
      </right>
      <top style="dashDotDot">
        <color theme="0" tint="-0.34998626667073579"/>
      </top>
      <bottom style="medium">
        <color theme="0" tint="-0.34998626667073579"/>
      </bottom>
      <diagonal/>
    </border>
    <border>
      <left style="medium">
        <color theme="0" tint="-0.34998626667073579"/>
      </left>
      <right style="medium">
        <color theme="0" tint="-0.34998626667073579"/>
      </right>
      <top style="dashDotDot">
        <color theme="0" tint="-0.34998626667073579"/>
      </top>
      <bottom style="thick">
        <color theme="0" tint="-0.34998626667073579"/>
      </bottom>
      <diagonal/>
    </border>
    <border>
      <left style="medium">
        <color theme="0" tint="-0.34998626667073579"/>
      </left>
      <right style="dashDotDot">
        <color theme="0" tint="-0.34998626667073579"/>
      </right>
      <top style="dashDotDot">
        <color theme="0" tint="-0.34998626667073579"/>
      </top>
      <bottom style="thick">
        <color theme="0" tint="-0.34998626667073579"/>
      </bottom>
      <diagonal/>
    </border>
    <border>
      <left style="dashDotDot">
        <color theme="0" tint="-0.34998626667073579"/>
      </left>
      <right style="medium">
        <color theme="0" tint="-0.34998626667073579"/>
      </right>
      <top style="dashDotDot">
        <color theme="0" tint="-0.34998626667073579"/>
      </top>
      <bottom style="thick">
        <color theme="0" tint="-0.34998626667073579"/>
      </bottom>
      <diagonal/>
    </border>
    <border>
      <left style="medium">
        <color theme="0" tint="-0.34998626667073579"/>
      </left>
      <right style="thick">
        <color theme="0" tint="-0.34998626667073579"/>
      </right>
      <top style="dashDotDot">
        <color theme="0" tint="-0.34998626667073579"/>
      </top>
      <bottom style="thick">
        <color theme="0" tint="-0.34998626667073579"/>
      </bottom>
      <diagonal/>
    </border>
    <border>
      <left/>
      <right style="thick">
        <color theme="0" tint="-0.34998626667073579"/>
      </right>
      <top/>
      <bottom style="thick">
        <color theme="0" tint="-0.34998626667073579"/>
      </bottom>
      <diagonal/>
    </border>
    <border>
      <left style="medium">
        <color theme="0" tint="-0.34998626667073579"/>
      </left>
      <right style="medium">
        <color theme="0" tint="-0.34998626667073579"/>
      </right>
      <top/>
      <bottom/>
      <diagonal/>
    </border>
    <border>
      <left style="dashDotDot">
        <color theme="0" tint="-0.34998626667073579"/>
      </left>
      <right style="medium">
        <color theme="0" tint="-0.34998626667073579"/>
      </right>
      <top/>
      <bottom/>
      <diagonal/>
    </border>
    <border>
      <left style="dashDot">
        <color theme="0" tint="-0.499984740745262"/>
      </left>
      <right style="medium">
        <color theme="0" tint="-0.34998626667073579"/>
      </right>
      <top style="medium">
        <color theme="0" tint="-0.34998626667073579"/>
      </top>
      <bottom style="dashDotDot">
        <color theme="0" tint="-0.34998626667073579"/>
      </bottom>
      <diagonal/>
    </border>
    <border>
      <left style="medium">
        <color theme="0" tint="-0.34998626667073579"/>
      </left>
      <right style="medium">
        <color theme="0" tint="-0.34998626667073579"/>
      </right>
      <top style="medium">
        <color theme="0" tint="-0.34998626667073579"/>
      </top>
      <bottom style="dashDotDot">
        <color theme="1" tint="0.499984740745262"/>
      </bottom>
      <diagonal/>
    </border>
    <border>
      <left style="medium">
        <color theme="0" tint="-0.34998626667073579"/>
      </left>
      <right style="thick">
        <color theme="0" tint="-0.34998626667073579"/>
      </right>
      <top style="medium">
        <color theme="0" tint="-0.34998626667073579"/>
      </top>
      <bottom style="dashDotDot">
        <color theme="0" tint="-0.34998626667073579"/>
      </bottom>
      <diagonal/>
    </border>
    <border>
      <left style="dashDot">
        <color theme="0" tint="-0.499984740745262"/>
      </left>
      <right style="medium">
        <color theme="0" tint="-0.34998626667073579"/>
      </right>
      <top/>
      <bottom style="dashDotDot">
        <color theme="0" tint="-0.34998626667073579"/>
      </bottom>
      <diagonal/>
    </border>
    <border>
      <left style="medium">
        <color theme="0" tint="-0.34998626667073579"/>
      </left>
      <right style="dashDotDot">
        <color theme="0" tint="-0.34998626667073579"/>
      </right>
      <top/>
      <bottom style="dashDotDot">
        <color theme="0" tint="-0.34998626667073579"/>
      </bottom>
      <diagonal/>
    </border>
    <border>
      <left style="medium">
        <color theme="0" tint="-0.34998626667073579"/>
      </left>
      <right style="dashDotDot">
        <color theme="0" tint="-0.34998626667073579"/>
      </right>
      <top style="dashDotDot">
        <color theme="0" tint="-0.34998626667073579"/>
      </top>
      <bottom style="dashDotDot">
        <color theme="0" tint="-0.34998626667073579"/>
      </bottom>
      <diagonal/>
    </border>
    <border>
      <left style="dashDot">
        <color theme="0" tint="-0.499984740745262"/>
      </left>
      <right style="medium">
        <color theme="0" tint="-0.34998626667073579"/>
      </right>
      <top/>
      <bottom/>
      <diagonal/>
    </border>
    <border>
      <left style="medium">
        <color theme="0" tint="-0.34998626667073579"/>
      </left>
      <right style="medium">
        <color theme="0" tint="-0.34998626667073579"/>
      </right>
      <top/>
      <bottom style="dashDotDot">
        <color theme="1" tint="0.499984740745262"/>
      </bottom>
      <diagonal/>
    </border>
    <border>
      <left style="dashDot">
        <color theme="0" tint="-0.499984740745262"/>
      </left>
      <right style="medium">
        <color theme="0" tint="-0.34998626667073579"/>
      </right>
      <top style="dashDotDot">
        <color theme="0" tint="-0.34998626667073579"/>
      </top>
      <bottom style="dashDotDot">
        <color theme="0" tint="-0.34998626667073579"/>
      </bottom>
      <diagonal/>
    </border>
    <border>
      <left style="dashDot">
        <color theme="0" tint="-0.499984740745262"/>
      </left>
      <right style="medium">
        <color theme="0" tint="-0.34998626667073579"/>
      </right>
      <top style="dashDotDot">
        <color theme="0" tint="-0.34998626667073579"/>
      </top>
      <bottom/>
      <diagonal/>
    </border>
    <border>
      <left style="medium">
        <color theme="0" tint="-0.34998626667073579"/>
      </left>
      <right style="dashDotDot">
        <color theme="0" tint="-0.34998626667073579"/>
      </right>
      <top style="dashDotDot">
        <color theme="0" tint="-0.34998626667073579"/>
      </top>
      <bottom/>
      <diagonal/>
    </border>
    <border>
      <left style="medium">
        <color theme="0" tint="-0.34998626667073579"/>
      </left>
      <right style="thick">
        <color theme="0" tint="-0.34998626667073579"/>
      </right>
      <top style="dashDotDot">
        <color theme="0" tint="-0.34998626667073579"/>
      </top>
      <bottom style="medium">
        <color theme="0" tint="-0.34998626667073579"/>
      </bottom>
      <diagonal/>
    </border>
    <border>
      <left style="thick">
        <color theme="0" tint="-0.34998626667073579"/>
      </left>
      <right style="dashDotDot">
        <color theme="0" tint="-0.34998626667073579"/>
      </right>
      <top style="medium">
        <color theme="0" tint="-0.34998626667073579"/>
      </top>
      <bottom style="dashDotDot">
        <color theme="0" tint="-0.34998626667073579"/>
      </bottom>
      <diagonal/>
    </border>
    <border>
      <left/>
      <right style="dashDotDot">
        <color theme="0" tint="-0.34998626667073579"/>
      </right>
      <top style="medium">
        <color theme="0" tint="-0.34998626667073579"/>
      </top>
      <bottom style="dashDotDot">
        <color theme="0" tint="-0.34998626667073579"/>
      </bottom>
      <diagonal/>
    </border>
    <border>
      <left style="dashDotDot">
        <color theme="0" tint="-0.34998626667073579"/>
      </left>
      <right style="thick">
        <color theme="0" tint="-0.34998626667073579"/>
      </right>
      <top style="medium">
        <color theme="0" tint="-0.34998626667073579"/>
      </top>
      <bottom style="dashDotDot">
        <color theme="0" tint="-0.34998626667073579"/>
      </bottom>
      <diagonal/>
    </border>
    <border>
      <left style="dashDotDot">
        <color theme="0" tint="-0.34998626667073579"/>
      </left>
      <right style="thick">
        <color theme="0" tint="-0.34998626667073579"/>
      </right>
      <top style="dashDotDot">
        <color theme="0" tint="-0.34998626667073579"/>
      </top>
      <bottom style="medium">
        <color theme="0" tint="-0.34998626667073579"/>
      </bottom>
      <diagonal/>
    </border>
    <border>
      <left/>
      <right style="thick">
        <color theme="0" tint="-0.34998626667073579"/>
      </right>
      <top style="medium">
        <color theme="0" tint="-0.34998626667073579"/>
      </top>
      <bottom style="dashDotDot">
        <color theme="0" tint="-0.34998626667073579"/>
      </bottom>
      <diagonal/>
    </border>
    <border>
      <left/>
      <right style="thick">
        <color theme="0" tint="-0.34998626667073579"/>
      </right>
      <top style="dashDotDot">
        <color theme="0" tint="-0.34998626667073579"/>
      </top>
      <bottom/>
      <diagonal/>
    </border>
    <border>
      <left style="dashDotDot">
        <color theme="0" tint="-0.34998626667073579"/>
      </left>
      <right style="thick">
        <color theme="0" tint="-0.34998626667073579"/>
      </right>
      <top style="thick">
        <color theme="0" tint="-0.34998626667073579"/>
      </top>
      <bottom style="dashDotDot">
        <color theme="0" tint="-0.34998626667073579"/>
      </bottom>
      <diagonal/>
    </border>
    <border>
      <left style="dashDotDot">
        <color theme="0" tint="-0.34998626667073579"/>
      </left>
      <right style="thick">
        <color theme="0" tint="-0.34998626667073579"/>
      </right>
      <top style="dashDotDot">
        <color theme="0" tint="-0.34998626667073579"/>
      </top>
      <bottom style="thick">
        <color theme="0" tint="-0.34998626667073579"/>
      </bottom>
      <diagonal/>
    </border>
    <border>
      <left/>
      <right style="dashDotDot">
        <color theme="0" tint="-0.34998626667073579"/>
      </right>
      <top style="dashDotDot">
        <color theme="0" tint="-0.34998626667073579"/>
      </top>
      <bottom style="thick">
        <color theme="0" tint="-0.34998626667073579"/>
      </bottom>
      <diagonal/>
    </border>
    <border>
      <left style="thick">
        <color theme="0" tint="-0.34998626667073579"/>
      </left>
      <right/>
      <top style="thick">
        <color theme="0" tint="-0.34998626667073579"/>
      </top>
      <bottom/>
      <diagonal/>
    </border>
    <border>
      <left style="thick">
        <color theme="0" tint="-0.34998626667073579"/>
      </left>
      <right/>
      <top/>
      <bottom/>
      <diagonal/>
    </border>
    <border>
      <left/>
      <right style="thick">
        <color theme="0" tint="-0.34998626667073579"/>
      </right>
      <top style="dashDotDot">
        <color theme="0" tint="-0.34998626667073579"/>
      </top>
      <bottom style="medium">
        <color theme="0" tint="-0.34998626667073579"/>
      </bottom>
      <diagonal/>
    </border>
    <border>
      <left style="dashDotDot">
        <color theme="0" tint="-0.34998626667073579"/>
      </left>
      <right style="thick">
        <color theme="0" tint="-0.34998626667073579"/>
      </right>
      <top style="dashDotDot">
        <color theme="0" tint="-0.34998626667073579"/>
      </top>
      <bottom style="dashDotDot">
        <color theme="0" tint="-0.34998626667073579"/>
      </bottom>
      <diagonal/>
    </border>
    <border>
      <left style="thick">
        <color theme="0" tint="-0.34998626667073579"/>
      </left>
      <right style="thick">
        <color theme="0" tint="-0.34998626667073579"/>
      </right>
      <top style="thick">
        <color theme="0" tint="-0.34998626667073579"/>
      </top>
      <bottom style="dashDotDot">
        <color theme="0" tint="-0.34998626667073579"/>
      </bottom>
      <diagonal/>
    </border>
    <border>
      <left style="thick">
        <color theme="0" tint="-0.34998626667073579"/>
      </left>
      <right style="thick">
        <color theme="0" tint="-0.34998626667073579"/>
      </right>
      <top style="dashDotDot">
        <color theme="0" tint="-0.34998626667073579"/>
      </top>
      <bottom style="dashDotDot">
        <color theme="0" tint="-0.34998626667073579"/>
      </bottom>
      <diagonal/>
    </border>
    <border>
      <left style="thick">
        <color theme="0" tint="-0.34998626667073579"/>
      </left>
      <right style="thick">
        <color theme="0" tint="-0.34998626667073579"/>
      </right>
      <top style="dashDotDot">
        <color theme="0" tint="-0.34998626667073579"/>
      </top>
      <bottom style="thick">
        <color theme="0" tint="-0.34998626667073579"/>
      </bottom>
      <diagonal/>
    </border>
    <border>
      <left style="dashDotDot">
        <color theme="0" tint="-0.34998626667073579"/>
      </left>
      <right style="dashDotDot">
        <color theme="0" tint="-0.34998626667073579"/>
      </right>
      <top/>
      <bottom style="medium">
        <color theme="0" tint="-0.34998626667073579"/>
      </bottom>
      <diagonal/>
    </border>
    <border>
      <left style="thick">
        <color theme="0" tint="-0.34998626667073579"/>
      </left>
      <right style="dashDotDot">
        <color theme="0" tint="-0.34998626667073579"/>
      </right>
      <top style="thick">
        <color theme="0" tint="-0.34998626667073579"/>
      </top>
      <bottom style="thick">
        <color theme="0" tint="-0.34998626667073579"/>
      </bottom>
      <diagonal/>
    </border>
    <border>
      <left style="dashDotDot">
        <color theme="0" tint="-0.34998626667073579"/>
      </left>
      <right style="dashDotDot">
        <color theme="0" tint="-0.34998626667073579"/>
      </right>
      <top style="thick">
        <color theme="0" tint="-0.34998626667073579"/>
      </top>
      <bottom style="thick">
        <color theme="0" tint="-0.34998626667073579"/>
      </bottom>
      <diagonal/>
    </border>
    <border>
      <left style="dashDotDot">
        <color theme="0" tint="-0.34998626667073579"/>
      </left>
      <right style="thick">
        <color theme="0" tint="-0.34998626667073579"/>
      </right>
      <top style="thick">
        <color theme="0" tint="-0.34998626667073579"/>
      </top>
      <bottom style="thick">
        <color theme="0" tint="-0.34998626667073579"/>
      </bottom>
      <diagonal/>
    </border>
    <border>
      <left style="medium">
        <color theme="0" tint="-0.34998626667073579"/>
      </left>
      <right style="medium">
        <color theme="0" tint="-0.34998626667073579"/>
      </right>
      <top style="thick">
        <color theme="0" tint="-0.34998626667073579"/>
      </top>
      <bottom style="medium">
        <color theme="0" tint="-0.34998626667073579"/>
      </bottom>
      <diagonal/>
    </border>
    <border>
      <left/>
      <right style="thick">
        <color theme="0" tint="-0.34998626667073579"/>
      </right>
      <top/>
      <bottom style="dashDotDot">
        <color theme="0" tint="-0.34998626667073579"/>
      </bottom>
      <diagonal/>
    </border>
    <border>
      <left style="dashDotDot">
        <color theme="0" tint="-0.34998626667073579"/>
      </left>
      <right style="thick">
        <color theme="0" tint="-0.34998626667073579"/>
      </right>
      <top/>
      <bottom style="dashDotDot">
        <color theme="0" tint="-0.34998626667073579"/>
      </bottom>
      <diagonal/>
    </border>
    <border>
      <left style="dashDotDot">
        <color theme="0" tint="-0.34998626667073579"/>
      </left>
      <right style="thick">
        <color theme="0" tint="-0.34998626667073579"/>
      </right>
      <top style="dashDotDot">
        <color theme="0" tint="-0.34998626667073579"/>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dashDotDot">
        <color theme="0" tint="-0.34998626667073579"/>
      </left>
      <right style="dashDotDot">
        <color theme="0" tint="-0.34998626667073579"/>
      </right>
      <top style="thin">
        <color theme="0" tint="-0.34998626667073579"/>
      </top>
      <bottom style="medium">
        <color theme="0" tint="-0.34998626667073579"/>
      </bottom>
      <diagonal/>
    </border>
    <border>
      <left style="thin">
        <color theme="0" tint="-0.34998626667073579"/>
      </left>
      <right style="dashDotDot">
        <color theme="0" tint="-0.34998626667073579"/>
      </right>
      <top style="thin">
        <color theme="0" tint="-0.34998626667073579"/>
      </top>
      <bottom style="medium">
        <color theme="0" tint="-0.34998626667073579"/>
      </bottom>
      <diagonal/>
    </border>
    <border>
      <left style="thick">
        <color theme="0" tint="-0.34998626667073579"/>
      </left>
      <right/>
      <top style="dashDotDot">
        <color theme="0" tint="-0.34998626667073579"/>
      </top>
      <bottom style="medium">
        <color theme="0" tint="-0.34998626667073579"/>
      </bottom>
      <diagonal/>
    </border>
    <border>
      <left style="dashDotDot">
        <color theme="0" tint="-0.34998626667073579"/>
      </left>
      <right/>
      <top style="thin">
        <color theme="0" tint="-0.34998626667073579"/>
      </top>
      <bottom style="medium">
        <color theme="0" tint="-0.34998626667073579"/>
      </bottom>
      <diagonal/>
    </border>
    <border>
      <left/>
      <right style="dashDotDot">
        <color theme="0" tint="-0.34998626667073579"/>
      </right>
      <top style="thin">
        <color theme="0" tint="-0.34998626667073579"/>
      </top>
      <bottom style="medium">
        <color theme="0" tint="-0.34998626667073579"/>
      </bottom>
      <diagonal/>
    </border>
    <border>
      <left style="dashDotDot">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dashDotDot">
        <color theme="0" tint="-0.34998626667073579"/>
      </right>
      <top style="thin">
        <color theme="0" tint="-0.34998626667073579"/>
      </top>
      <bottom style="medium">
        <color theme="0" tint="-0.34998626667073579"/>
      </bottom>
      <diagonal/>
    </border>
    <border>
      <left style="thick">
        <color theme="0" tint="-0.34998626667073579"/>
      </left>
      <right/>
      <top style="dashDotDot">
        <color theme="0" tint="-0.34998626667073579"/>
      </top>
      <bottom style="thick">
        <color theme="0" tint="-0.34998626667073579"/>
      </bottom>
      <diagonal/>
    </border>
    <border>
      <left style="thin">
        <color theme="0" tint="-0.34998626667073579"/>
      </left>
      <right style="dashDotDot">
        <color theme="0" tint="-0.34998626667073579"/>
      </right>
      <top style="thin">
        <color theme="0" tint="-0.34998626667073579"/>
      </top>
      <bottom style="thick">
        <color theme="0" tint="-0.34998626667073579"/>
      </bottom>
      <diagonal/>
    </border>
    <border>
      <left style="dashDotDot">
        <color theme="0" tint="-0.34998626667073579"/>
      </left>
      <right style="dashDotDot">
        <color theme="0" tint="-0.34998626667073579"/>
      </right>
      <top style="thin">
        <color theme="0" tint="-0.34998626667073579"/>
      </top>
      <bottom style="thick">
        <color theme="0" tint="-0.34998626667073579"/>
      </bottom>
      <diagonal/>
    </border>
    <border>
      <left style="dashDotDot">
        <color theme="0" tint="-0.34998626667073579"/>
      </left>
      <right style="medium">
        <color theme="0" tint="-0.34998626667073579"/>
      </right>
      <top style="thin">
        <color theme="0" tint="-0.34998626667073579"/>
      </top>
      <bottom style="thick">
        <color theme="0" tint="-0.34998626667073579"/>
      </bottom>
      <diagonal/>
    </border>
    <border>
      <left/>
      <right style="dashDotDot">
        <color theme="0" tint="-0.34998626667073579"/>
      </right>
      <top style="thin">
        <color theme="0" tint="-0.34998626667073579"/>
      </top>
      <bottom style="thick">
        <color theme="0" tint="-0.34998626667073579"/>
      </bottom>
      <diagonal/>
    </border>
    <border>
      <left style="dashDotDot">
        <color theme="0" tint="-0.34998626667073579"/>
      </left>
      <right/>
      <top style="thin">
        <color theme="0" tint="-0.34998626667073579"/>
      </top>
      <bottom style="thick">
        <color theme="0" tint="-0.34998626667073579"/>
      </bottom>
      <diagonal/>
    </border>
    <border>
      <left style="medium">
        <color theme="0" tint="-0.34998626667073579"/>
      </left>
      <right style="dashDotDot">
        <color theme="0" tint="-0.34998626667073579"/>
      </right>
      <top style="thin">
        <color theme="0" tint="-0.34998626667073579"/>
      </top>
      <bottom style="thick">
        <color theme="0" tint="-0.34998626667073579"/>
      </bottom>
      <diagonal/>
    </border>
    <border>
      <left style="medium">
        <color theme="0" tint="-0.34998626667073579"/>
      </left>
      <right/>
      <top style="thin">
        <color theme="0" tint="-0.34998626667073579"/>
      </top>
      <bottom style="medium">
        <color theme="0" tint="-0.34998626667073579"/>
      </bottom>
      <diagonal/>
    </border>
    <border>
      <left style="medium">
        <color theme="0" tint="-0.34998626667073579"/>
      </left>
      <right/>
      <top style="thin">
        <color theme="0" tint="-0.34998626667073579"/>
      </top>
      <bottom style="thick">
        <color theme="0" tint="-0.34998626667073579"/>
      </bottom>
      <diagonal/>
    </border>
    <border>
      <left/>
      <right style="thick">
        <color theme="0" tint="-0.34998626667073579"/>
      </right>
      <top style="thin">
        <color theme="0" tint="-0.34998626667073579"/>
      </top>
      <bottom style="medium">
        <color theme="0" tint="-0.34998626667073579"/>
      </bottom>
      <diagonal/>
    </border>
    <border>
      <left/>
      <right style="thick">
        <color theme="0" tint="-0.34998626667073579"/>
      </right>
      <top style="thin">
        <color theme="0" tint="-0.34998626667073579"/>
      </top>
      <bottom style="thick">
        <color theme="0" tint="-0.34998626667073579"/>
      </bottom>
      <diagonal/>
    </border>
    <border>
      <left style="dashDotDot">
        <color theme="0" tint="-0.34998626667073579"/>
      </left>
      <right style="dashDotDot">
        <color theme="0" tint="-0.34998626667073579"/>
      </right>
      <top style="thick">
        <color theme="0" tint="-0.34998626667073579"/>
      </top>
      <bottom style="medium">
        <color theme="0" tint="-0.34998626667073579"/>
      </bottom>
      <diagonal/>
    </border>
    <border>
      <left style="dashDotDot">
        <color theme="0" tint="-0.34998626667073579"/>
      </left>
      <right/>
      <top style="thick">
        <color theme="0" tint="-0.34998626667073579"/>
      </top>
      <bottom style="medium">
        <color theme="0" tint="-0.34998626667073579"/>
      </bottom>
      <diagonal/>
    </border>
    <border>
      <left style="thick">
        <color theme="0" tint="-0.34998626667073579"/>
      </left>
      <right style="dashDotDot">
        <color theme="0" tint="-0.34998626667073579"/>
      </right>
      <top style="thick">
        <color theme="0" tint="-0.34998626667073579"/>
      </top>
      <bottom style="medium">
        <color theme="0" tint="-0.34998626667073579"/>
      </bottom>
      <diagonal/>
    </border>
    <border>
      <left style="medium">
        <color theme="0" tint="-0.34998626667073579"/>
      </left>
      <right/>
      <top style="thick">
        <color theme="0" tint="-0.34998626667073579"/>
      </top>
      <bottom style="medium">
        <color theme="0" tint="-0.34998626667073579"/>
      </bottom>
      <diagonal/>
    </border>
    <border>
      <left/>
      <right/>
      <top style="thick">
        <color theme="0" tint="-0.34998626667073579"/>
      </top>
      <bottom style="medium">
        <color theme="0" tint="-0.34998626667073579"/>
      </bottom>
      <diagonal/>
    </border>
    <border>
      <left/>
      <right style="medium">
        <color theme="0" tint="-0.34998626667073579"/>
      </right>
      <top style="thick">
        <color theme="0" tint="-0.34998626667073579"/>
      </top>
      <bottom style="medium">
        <color theme="0" tint="-0.34998626667073579"/>
      </bottom>
      <diagonal/>
    </border>
    <border>
      <left/>
      <right style="thick">
        <color theme="0" tint="-0.34998626667073579"/>
      </right>
      <top style="thick">
        <color theme="0" tint="-0.34998626667073579"/>
      </top>
      <bottom style="medium">
        <color theme="0" tint="-0.34998626667073579"/>
      </bottom>
      <diagonal/>
    </border>
    <border>
      <left style="medium">
        <color theme="0" tint="-0.34998626667073579"/>
      </left>
      <right style="dashDotDot">
        <color theme="0" tint="-0.34998626667073579"/>
      </right>
      <top style="medium">
        <color theme="0" tint="-0.34998626667073579"/>
      </top>
      <bottom style="medium">
        <color theme="0" tint="-0.34998626667073579"/>
      </bottom>
      <diagonal/>
    </border>
    <border>
      <left style="dashDotDot">
        <color theme="0" tint="-0.34998626667073579"/>
      </left>
      <right style="dashDotDot">
        <color theme="0" tint="-0.34998626667073579"/>
      </right>
      <top style="medium">
        <color theme="0" tint="-0.34998626667073579"/>
      </top>
      <bottom style="medium">
        <color theme="0" tint="-0.34998626667073579"/>
      </bottom>
      <diagonal/>
    </border>
    <border>
      <left style="dashDotDot">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s>
  <cellStyleXfs count="3">
    <xf numFmtId="0" fontId="0" fillId="0" borderId="0"/>
    <xf numFmtId="9" fontId="5" fillId="0" borderId="0" applyFont="0" applyFill="0" applyBorder="0" applyAlignment="0" applyProtection="0"/>
    <xf numFmtId="0" fontId="6" fillId="0" borderId="0" applyNumberFormat="0" applyFill="0" applyBorder="0" applyAlignment="0" applyProtection="0"/>
  </cellStyleXfs>
  <cellXfs count="868">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0" xfId="0" applyFont="1" applyAlignment="1">
      <alignment horizontal="left" vertical="center" wrapText="1"/>
    </xf>
    <xf numFmtId="0" fontId="1" fillId="0" borderId="24"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vertical="center"/>
    </xf>
    <xf numFmtId="0" fontId="1" fillId="0" borderId="6" xfId="0" applyFont="1" applyBorder="1" applyAlignment="1">
      <alignment horizontal="left" vertical="center" wrapText="1"/>
    </xf>
    <xf numFmtId="0" fontId="2" fillId="0" borderId="15"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horizontal="left" vertical="center"/>
    </xf>
    <xf numFmtId="0" fontId="2" fillId="0" borderId="28" xfId="0" applyFont="1" applyBorder="1" applyAlignment="1">
      <alignment horizontal="center" vertical="center" wrapText="1"/>
    </xf>
    <xf numFmtId="0" fontId="4" fillId="0" borderId="1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2" borderId="24"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2" borderId="15" xfId="0" applyFont="1" applyFill="1" applyBorder="1" applyAlignment="1">
      <alignment horizontal="left" vertical="center"/>
    </xf>
    <xf numFmtId="0" fontId="3" fillId="2" borderId="6" xfId="0" applyFont="1" applyFill="1" applyBorder="1" applyAlignment="1">
      <alignment vertical="center"/>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2" fillId="2" borderId="22"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36" xfId="0" applyFont="1" applyFill="1" applyBorder="1" applyAlignment="1">
      <alignment horizontal="left" vertical="center" wrapText="1"/>
    </xf>
    <xf numFmtId="0" fontId="2" fillId="2" borderId="37"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2"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1" xfId="0" applyFont="1" applyFill="1" applyBorder="1" applyAlignment="1">
      <alignment vertical="center"/>
    </xf>
    <xf numFmtId="0" fontId="1" fillId="2" borderId="1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25" xfId="0" applyFont="1" applyBorder="1" applyAlignment="1">
      <alignment horizontal="left" vertical="center" wrapText="1"/>
    </xf>
    <xf numFmtId="0" fontId="2" fillId="0" borderId="42" xfId="0" applyFont="1" applyBorder="1" applyAlignment="1">
      <alignment horizontal="left" vertical="center" wrapText="1"/>
    </xf>
    <xf numFmtId="0" fontId="1" fillId="0" borderId="26" xfId="0" applyFont="1" applyBorder="1" applyAlignment="1">
      <alignment horizontal="left" vertical="center" wrapText="1"/>
    </xf>
    <xf numFmtId="0" fontId="1" fillId="0" borderId="2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0" fontId="2"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24" xfId="0" applyFont="1" applyBorder="1" applyAlignment="1">
      <alignment horizontal="left" vertical="center" wrapText="1"/>
    </xf>
    <xf numFmtId="0" fontId="2" fillId="0" borderId="1" xfId="0" applyFont="1" applyBorder="1" applyAlignment="1">
      <alignment horizontal="left" vertical="center" wrapText="1"/>
    </xf>
    <xf numFmtId="0" fontId="2" fillId="2" borderId="50"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vertical="center" wrapText="1"/>
    </xf>
    <xf numFmtId="0" fontId="4" fillId="0" borderId="0" xfId="0" applyFont="1" applyAlignment="1">
      <alignment horizontal="center" vertical="center" wrapText="1"/>
    </xf>
    <xf numFmtId="0" fontId="3" fillId="0" borderId="13" xfId="0" applyFont="1" applyBorder="1" applyAlignment="1">
      <alignment vertical="center"/>
    </xf>
    <xf numFmtId="0" fontId="2" fillId="2" borderId="14" xfId="0" applyFont="1" applyFill="1" applyBorder="1" applyAlignment="1">
      <alignment horizontal="center" vertical="center" wrapText="1"/>
    </xf>
    <xf numFmtId="0" fontId="3" fillId="2" borderId="13" xfId="0" applyFont="1" applyFill="1" applyBorder="1" applyAlignment="1">
      <alignment vertical="center"/>
    </xf>
    <xf numFmtId="0" fontId="1" fillId="2" borderId="33" xfId="0" applyFont="1" applyFill="1" applyBorder="1" applyAlignment="1">
      <alignment horizontal="center" vertical="center" wrapText="1"/>
    </xf>
    <xf numFmtId="0" fontId="3" fillId="2" borderId="26" xfId="0" applyFont="1" applyFill="1" applyBorder="1" applyAlignment="1">
      <alignment vertical="center"/>
    </xf>
    <xf numFmtId="0" fontId="3" fillId="2" borderId="29" xfId="0" applyFont="1" applyFill="1" applyBorder="1" applyAlignment="1">
      <alignment vertical="center"/>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4" borderId="21" xfId="0" applyFont="1" applyFill="1" applyBorder="1" applyAlignment="1">
      <alignment horizontal="left" vertical="center" wrapText="1"/>
    </xf>
    <xf numFmtId="0" fontId="1" fillId="4" borderId="77" xfId="0" applyFont="1" applyFill="1" applyBorder="1" applyAlignment="1">
      <alignment horizontal="left" vertical="center" wrapText="1"/>
    </xf>
    <xf numFmtId="0" fontId="2" fillId="4" borderId="82" xfId="0" applyFont="1" applyFill="1" applyBorder="1" applyAlignment="1">
      <alignment vertical="center" wrapText="1"/>
    </xf>
    <xf numFmtId="0" fontId="3" fillId="4" borderId="28" xfId="0" applyFont="1" applyFill="1" applyBorder="1" applyAlignment="1">
      <alignment horizontal="center" vertical="center"/>
    </xf>
    <xf numFmtId="0" fontId="3" fillId="4" borderId="13" xfId="0" applyFont="1" applyFill="1" applyBorder="1" applyAlignment="1">
      <alignment horizontal="center" vertical="center"/>
    </xf>
    <xf numFmtId="0" fontId="2" fillId="4" borderId="85" xfId="0" applyFont="1" applyFill="1" applyBorder="1" applyAlignment="1">
      <alignment horizontal="center" vertical="center" wrapText="1"/>
    </xf>
    <xf numFmtId="0" fontId="2" fillId="3" borderId="0" xfId="0" applyFont="1" applyFill="1" applyAlignment="1">
      <alignment horizontal="center" vertical="center" wrapText="1"/>
    </xf>
    <xf numFmtId="0" fontId="3" fillId="2" borderId="99" xfId="0" applyFont="1" applyFill="1" applyBorder="1" applyAlignment="1">
      <alignment horizontal="left" vertical="center"/>
    </xf>
    <xf numFmtId="0" fontId="3" fillId="2" borderId="100" xfId="0" applyFont="1" applyFill="1" applyBorder="1" applyAlignment="1">
      <alignment horizontal="left" vertical="center"/>
    </xf>
    <xf numFmtId="0" fontId="3" fillId="2" borderId="101" xfId="0" applyFont="1" applyFill="1" applyBorder="1" applyAlignment="1">
      <alignment horizontal="left" vertical="center"/>
    </xf>
    <xf numFmtId="0" fontId="7" fillId="5" borderId="94" xfId="0" applyFont="1" applyFill="1" applyBorder="1" applyAlignment="1">
      <alignment horizontal="left" vertical="center" wrapText="1"/>
    </xf>
    <xf numFmtId="0" fontId="7" fillId="5" borderId="95" xfId="0" applyFont="1" applyFill="1" applyBorder="1" applyAlignment="1">
      <alignment horizontal="left" vertical="center" wrapText="1"/>
    </xf>
    <xf numFmtId="0" fontId="7" fillId="5" borderId="96" xfId="0" applyFont="1" applyFill="1" applyBorder="1" applyAlignment="1">
      <alignment horizontal="left" vertical="center" wrapText="1"/>
    </xf>
    <xf numFmtId="0" fontId="6" fillId="0" borderId="0" xfId="2"/>
    <xf numFmtId="0" fontId="7" fillId="2" borderId="6" xfId="0" applyFont="1" applyFill="1" applyBorder="1" applyAlignment="1">
      <alignment vertical="center" wrapText="1"/>
    </xf>
    <xf numFmtId="0" fontId="2" fillId="0" borderId="69" xfId="0" applyFont="1" applyBorder="1" applyAlignment="1">
      <alignment vertical="center" wrapText="1"/>
    </xf>
    <xf numFmtId="0" fontId="1" fillId="2" borderId="13"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0" xfId="0" applyFont="1" applyFill="1" applyAlignment="1">
      <alignment horizontal="left" vertical="center" wrapText="1"/>
    </xf>
    <xf numFmtId="0" fontId="3" fillId="2" borderId="110" xfId="0" applyFont="1" applyFill="1" applyBorder="1" applyAlignment="1">
      <alignment horizontal="left" vertical="center"/>
    </xf>
    <xf numFmtId="0" fontId="7" fillId="5" borderId="111" xfId="0" applyFont="1" applyFill="1" applyBorder="1" applyAlignment="1">
      <alignment horizontal="left" vertical="center" wrapText="1"/>
    </xf>
    <xf numFmtId="0" fontId="7" fillId="5" borderId="112" xfId="0" applyFont="1" applyFill="1" applyBorder="1" applyAlignment="1">
      <alignment horizontal="left" vertical="center" wrapText="1"/>
    </xf>
    <xf numFmtId="0" fontId="1" fillId="2" borderId="119" xfId="0" applyFont="1" applyFill="1" applyBorder="1" applyAlignment="1">
      <alignment horizontal="center" vertical="center" wrapText="1"/>
    </xf>
    <xf numFmtId="0" fontId="1" fillId="2" borderId="120" xfId="0" applyFont="1" applyFill="1" applyBorder="1" applyAlignment="1">
      <alignment horizontal="center" vertical="center" wrapText="1"/>
    </xf>
    <xf numFmtId="0" fontId="1" fillId="2" borderId="121" xfId="0" applyFont="1" applyFill="1" applyBorder="1" applyAlignment="1">
      <alignment horizontal="center" vertical="center" wrapText="1"/>
    </xf>
    <xf numFmtId="0" fontId="1" fillId="2" borderId="122" xfId="0" applyFont="1" applyFill="1" applyBorder="1" applyAlignment="1">
      <alignment horizontal="center" vertical="center" wrapText="1"/>
    </xf>
    <xf numFmtId="0" fontId="1" fillId="2" borderId="123" xfId="0" applyFont="1" applyFill="1" applyBorder="1" applyAlignment="1">
      <alignment horizontal="center" vertical="center" wrapText="1"/>
    </xf>
    <xf numFmtId="0" fontId="1" fillId="2" borderId="124" xfId="0" applyFont="1" applyFill="1" applyBorder="1" applyAlignment="1">
      <alignment horizontal="center" vertical="center" wrapText="1"/>
    </xf>
    <xf numFmtId="0" fontId="1" fillId="2" borderId="125" xfId="0" applyFont="1" applyFill="1" applyBorder="1" applyAlignment="1">
      <alignment horizontal="center" vertical="center" wrapText="1"/>
    </xf>
    <xf numFmtId="0" fontId="1" fillId="2" borderId="126" xfId="0" applyFont="1" applyFill="1" applyBorder="1" applyAlignment="1">
      <alignment horizontal="center" vertical="center" wrapText="1"/>
    </xf>
    <xf numFmtId="0" fontId="7" fillId="3" borderId="92" xfId="0" applyFont="1" applyFill="1" applyBorder="1" applyAlignment="1">
      <alignment horizontal="left" vertical="center"/>
    </xf>
    <xf numFmtId="0" fontId="2" fillId="3" borderId="69" xfId="0" applyFont="1" applyFill="1" applyBorder="1" applyAlignment="1">
      <alignment horizontal="center" vertical="center" wrapText="1"/>
    </xf>
    <xf numFmtId="0" fontId="3" fillId="3" borderId="67" xfId="0" applyFont="1" applyFill="1" applyBorder="1" applyAlignment="1">
      <alignment horizontal="left" vertical="center"/>
    </xf>
    <xf numFmtId="0" fontId="7" fillId="3" borderId="68" xfId="0" applyFont="1" applyFill="1" applyBorder="1" applyAlignment="1">
      <alignment vertical="center"/>
    </xf>
    <xf numFmtId="0" fontId="7" fillId="3" borderId="28" xfId="0" applyFont="1" applyFill="1" applyBorder="1" applyAlignment="1">
      <alignment vertical="center" wrapText="1"/>
    </xf>
    <xf numFmtId="0" fontId="1" fillId="3" borderId="28" xfId="0" applyFont="1" applyFill="1" applyBorder="1" applyAlignment="1">
      <alignment horizontal="left" vertical="center" wrapText="1"/>
    </xf>
    <xf numFmtId="0" fontId="1" fillId="3" borderId="1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128" xfId="0" applyFont="1" applyFill="1" applyBorder="1" applyAlignment="1">
      <alignment horizontal="center" vertical="center" wrapText="1"/>
    </xf>
    <xf numFmtId="0" fontId="3" fillId="3" borderId="129" xfId="0" applyFont="1" applyFill="1" applyBorder="1" applyAlignment="1">
      <alignment horizontal="left" vertical="center"/>
    </xf>
    <xf numFmtId="0" fontId="7" fillId="3" borderId="130" xfId="0" applyFont="1" applyFill="1" applyBorder="1" applyAlignment="1">
      <alignment horizontal="left" vertical="center"/>
    </xf>
    <xf numFmtId="0" fontId="7" fillId="3" borderId="44" xfId="0" applyFont="1" applyFill="1" applyBorder="1" applyAlignment="1">
      <alignment vertical="center"/>
    </xf>
    <xf numFmtId="0" fontId="3" fillId="3" borderId="43" xfId="0" applyFont="1" applyFill="1" applyBorder="1" applyAlignment="1">
      <alignment vertical="center"/>
    </xf>
    <xf numFmtId="0" fontId="1" fillId="3" borderId="47"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7" fillId="0" borderId="12" xfId="0" applyFont="1" applyBorder="1" applyAlignment="1">
      <alignment vertical="center"/>
    </xf>
    <xf numFmtId="14" fontId="1" fillId="3" borderId="28" xfId="0" applyNumberFormat="1" applyFont="1" applyFill="1" applyBorder="1" applyAlignment="1">
      <alignment horizontal="left" vertical="center" wrapText="1"/>
    </xf>
    <xf numFmtId="0" fontId="1" fillId="6" borderId="32" xfId="0" applyFont="1" applyFill="1" applyBorder="1" applyAlignment="1">
      <alignment horizontal="center" vertical="center" wrapText="1"/>
    </xf>
    <xf numFmtId="0" fontId="1" fillId="0" borderId="33" xfId="0" applyFont="1" applyBorder="1" applyAlignment="1">
      <alignment horizontal="left" vertical="center" wrapText="1"/>
    </xf>
    <xf numFmtId="0" fontId="2" fillId="2" borderId="69" xfId="0" applyFont="1" applyFill="1" applyBorder="1" applyAlignment="1">
      <alignment horizontal="center" vertical="center" wrapText="1"/>
    </xf>
    <xf numFmtId="0" fontId="1" fillId="2" borderId="131" xfId="0" applyFont="1" applyFill="1" applyBorder="1" applyAlignment="1">
      <alignment horizontal="center" vertical="center" wrapText="1"/>
    </xf>
    <xf numFmtId="0" fontId="1" fillId="2" borderId="132"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7" fillId="2" borderId="13" xfId="0" applyFont="1" applyFill="1" applyBorder="1" applyAlignment="1">
      <alignment vertical="center"/>
    </xf>
    <xf numFmtId="0" fontId="7" fillId="2" borderId="13" xfId="0" applyFont="1" applyFill="1" applyBorder="1" applyAlignment="1">
      <alignment vertical="center" wrapText="1"/>
    </xf>
    <xf numFmtId="0" fontId="2" fillId="3" borderId="72" xfId="0" applyFont="1" applyFill="1" applyBorder="1" applyAlignment="1">
      <alignment vertical="center" wrapText="1"/>
    </xf>
    <xf numFmtId="0" fontId="3" fillId="2" borderId="134" xfId="0" applyFont="1" applyFill="1" applyBorder="1" applyAlignment="1">
      <alignment horizontal="left" vertical="center"/>
    </xf>
    <xf numFmtId="0" fontId="3" fillId="2" borderId="66" xfId="0" applyFont="1" applyFill="1" applyBorder="1" applyAlignment="1">
      <alignment vertical="center"/>
    </xf>
    <xf numFmtId="0" fontId="7" fillId="2" borderId="135" xfId="0" applyFont="1" applyFill="1" applyBorder="1" applyAlignment="1">
      <alignment vertical="center"/>
    </xf>
    <xf numFmtId="14" fontId="7" fillId="2" borderId="135" xfId="0" applyNumberFormat="1" applyFont="1" applyFill="1" applyBorder="1" applyAlignment="1">
      <alignment vertical="center"/>
    </xf>
    <xf numFmtId="0" fontId="1" fillId="2" borderId="136" xfId="0" applyFont="1" applyFill="1" applyBorder="1" applyAlignment="1">
      <alignment horizontal="center" vertical="center" wrapText="1"/>
    </xf>
    <xf numFmtId="0" fontId="3" fillId="2" borderId="81" xfId="0" applyFont="1" applyFill="1" applyBorder="1" applyAlignment="1">
      <alignment vertical="center"/>
    </xf>
    <xf numFmtId="0" fontId="7" fillId="2" borderId="137" xfId="0" applyFont="1" applyFill="1" applyBorder="1" applyAlignment="1">
      <alignment vertical="center" wrapText="1"/>
    </xf>
    <xf numFmtId="0" fontId="1" fillId="2" borderId="138"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1" fillId="2" borderId="137" xfId="0" applyFont="1" applyFill="1" applyBorder="1" applyAlignment="1">
      <alignment vertical="center" wrapText="1"/>
    </xf>
    <xf numFmtId="0" fontId="7" fillId="0" borderId="135" xfId="0" applyFont="1" applyBorder="1" applyAlignment="1">
      <alignment vertical="center" wrapText="1"/>
    </xf>
    <xf numFmtId="0" fontId="3" fillId="0" borderId="17"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1" fillId="3" borderId="140" xfId="0" applyFont="1" applyFill="1" applyBorder="1" applyAlignment="1">
      <alignment horizontal="center" vertical="center" wrapText="1"/>
    </xf>
    <xf numFmtId="0" fontId="7" fillId="3" borderId="148" xfId="0" applyFont="1" applyFill="1" applyBorder="1" applyAlignment="1">
      <alignment vertical="center"/>
    </xf>
    <xf numFmtId="0" fontId="1" fillId="0" borderId="146" xfId="0" applyFont="1" applyBorder="1" applyAlignment="1">
      <alignment horizontal="left" vertical="center" wrapText="1"/>
    </xf>
    <xf numFmtId="0" fontId="7" fillId="5" borderId="73" xfId="0" applyFont="1" applyFill="1" applyBorder="1" applyAlignment="1">
      <alignment horizontal="left" vertical="center" wrapText="1"/>
    </xf>
    <xf numFmtId="0" fontId="7" fillId="5" borderId="98" xfId="0" applyFont="1" applyFill="1" applyBorder="1" applyAlignment="1">
      <alignment horizontal="left" vertical="center" wrapText="1"/>
    </xf>
    <xf numFmtId="0" fontId="1" fillId="5" borderId="78" xfId="0" applyFont="1" applyFill="1" applyBorder="1" applyAlignment="1">
      <alignment horizontal="left" vertical="center" wrapText="1"/>
    </xf>
    <xf numFmtId="0" fontId="7" fillId="0" borderId="150" xfId="0" applyFont="1" applyBorder="1" applyAlignment="1">
      <alignment vertical="center" wrapText="1"/>
    </xf>
    <xf numFmtId="0" fontId="6" fillId="0" borderId="152" xfId="2" applyBorder="1" applyAlignment="1">
      <alignment vertical="center" wrapText="1"/>
    </xf>
    <xf numFmtId="0" fontId="3" fillId="0" borderId="143" xfId="0" applyFont="1" applyBorder="1" applyAlignment="1">
      <alignment vertical="center" wrapText="1"/>
    </xf>
    <xf numFmtId="0" fontId="3" fillId="0" borderId="143" xfId="0" applyFont="1" applyBorder="1" applyAlignment="1">
      <alignment vertical="center"/>
    </xf>
    <xf numFmtId="0" fontId="1" fillId="0" borderId="143" xfId="0" applyFont="1" applyBorder="1" applyAlignment="1">
      <alignment horizontal="left" vertical="center" wrapText="1"/>
    </xf>
    <xf numFmtId="0" fontId="1" fillId="0" borderId="152" xfId="0" applyFont="1" applyBorder="1" applyAlignment="1">
      <alignment horizontal="left" vertical="center" wrapText="1"/>
    </xf>
    <xf numFmtId="0" fontId="6" fillId="0" borderId="152" xfId="2" applyBorder="1"/>
    <xf numFmtId="0" fontId="1" fillId="0" borderId="13" xfId="0" applyFont="1" applyBorder="1" applyAlignment="1">
      <alignment vertical="center" wrapText="1"/>
    </xf>
    <xf numFmtId="0" fontId="2" fillId="3" borderId="43" xfId="0" applyFont="1" applyFill="1" applyBorder="1" applyAlignment="1">
      <alignment vertical="center" wrapText="1"/>
    </xf>
    <xf numFmtId="0" fontId="2" fillId="3" borderId="141" xfId="0" applyFont="1" applyFill="1" applyBorder="1" applyAlignment="1">
      <alignment vertical="center" wrapText="1"/>
    </xf>
    <xf numFmtId="0" fontId="1" fillId="0" borderId="13" xfId="0" applyFont="1" applyBorder="1" applyAlignment="1">
      <alignment horizontal="left" vertical="center" wrapText="1"/>
    </xf>
    <xf numFmtId="0" fontId="2" fillId="3" borderId="43" xfId="0" applyFont="1" applyFill="1" applyBorder="1" applyAlignment="1">
      <alignment horizontal="center" vertical="center" wrapText="1"/>
    </xf>
    <xf numFmtId="0" fontId="1" fillId="0" borderId="12" xfId="0" applyFont="1" applyBorder="1" applyAlignment="1">
      <alignment horizontal="left" vertical="center" wrapText="1"/>
    </xf>
    <xf numFmtId="0" fontId="14" fillId="0" borderId="159" xfId="0" applyFont="1" applyBorder="1" applyAlignment="1">
      <alignment horizontal="center" vertical="center" wrapText="1"/>
    </xf>
    <xf numFmtId="0" fontId="14" fillId="0" borderId="163" xfId="0" applyFont="1" applyBorder="1" applyAlignment="1">
      <alignment horizontal="center" vertical="center" wrapText="1"/>
    </xf>
    <xf numFmtId="0" fontId="14" fillId="0" borderId="164" xfId="0" applyFont="1" applyBorder="1" applyAlignment="1">
      <alignment horizontal="center" vertical="center" wrapText="1"/>
    </xf>
    <xf numFmtId="0" fontId="14" fillId="0" borderId="165" xfId="0" applyFont="1" applyBorder="1" applyAlignment="1">
      <alignment horizontal="center" vertical="center" wrapText="1"/>
    </xf>
    <xf numFmtId="0" fontId="4" fillId="0" borderId="166" xfId="0" applyFont="1" applyBorder="1" applyAlignment="1">
      <alignment horizontal="center" vertical="center" wrapText="1"/>
    </xf>
    <xf numFmtId="0" fontId="4" fillId="0" borderId="163" xfId="0" applyFont="1" applyBorder="1" applyAlignment="1">
      <alignment horizontal="center" vertical="center" wrapText="1"/>
    </xf>
    <xf numFmtId="0" fontId="4" fillId="0" borderId="165" xfId="0" applyFont="1" applyBorder="1" applyAlignment="1">
      <alignment horizontal="center" vertical="center" wrapText="1"/>
    </xf>
    <xf numFmtId="0" fontId="4" fillId="0" borderId="167" xfId="0" applyFont="1" applyBorder="1" applyAlignment="1">
      <alignment horizontal="center" vertical="center" wrapText="1"/>
    </xf>
    <xf numFmtId="0" fontId="4" fillId="0" borderId="168" xfId="0" applyFont="1" applyBorder="1" applyAlignment="1">
      <alignment horizontal="center" vertical="center" wrapText="1"/>
    </xf>
    <xf numFmtId="0" fontId="2" fillId="3" borderId="169" xfId="0" applyFont="1" applyFill="1" applyBorder="1" applyAlignment="1">
      <alignment vertical="center" wrapText="1"/>
    </xf>
    <xf numFmtId="0" fontId="2" fillId="3" borderId="170" xfId="0" applyFont="1" applyFill="1" applyBorder="1" applyAlignment="1">
      <alignment vertical="center" wrapText="1"/>
    </xf>
    <xf numFmtId="0" fontId="1" fillId="7" borderId="12" xfId="0" applyFont="1" applyFill="1" applyBorder="1" applyAlignment="1">
      <alignment horizontal="center" vertical="center" wrapText="1"/>
    </xf>
    <xf numFmtId="0" fontId="3" fillId="3" borderId="67" xfId="0" applyFont="1" applyFill="1" applyBorder="1" applyAlignment="1">
      <alignment vertical="center"/>
    </xf>
    <xf numFmtId="0" fontId="1" fillId="3" borderId="21" xfId="0" applyFont="1" applyFill="1" applyBorder="1" applyAlignment="1">
      <alignment horizontal="center" vertical="center" wrapText="1"/>
    </xf>
    <xf numFmtId="0" fontId="1" fillId="3" borderId="171" xfId="0" applyFont="1" applyFill="1" applyBorder="1" applyAlignment="1">
      <alignment horizontal="center" vertical="center" wrapText="1"/>
    </xf>
    <xf numFmtId="0" fontId="1" fillId="3" borderId="172" xfId="0" applyFont="1" applyFill="1" applyBorder="1" applyAlignment="1">
      <alignment horizontal="center" vertical="center" wrapText="1"/>
    </xf>
    <xf numFmtId="0" fontId="3" fillId="3" borderId="129" xfId="0" applyFont="1" applyFill="1" applyBorder="1" applyAlignment="1">
      <alignment vertical="center"/>
    </xf>
    <xf numFmtId="0" fontId="3" fillId="3" borderId="0" xfId="0" applyFont="1" applyFill="1" applyAlignment="1">
      <alignment vertical="center"/>
    </xf>
    <xf numFmtId="0" fontId="1" fillId="3" borderId="7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73" xfId="0" applyFont="1" applyFill="1" applyBorder="1" applyAlignment="1">
      <alignment horizontal="center" vertical="center" wrapText="1"/>
    </xf>
    <xf numFmtId="0" fontId="3" fillId="0" borderId="17" xfId="0" applyFont="1" applyBorder="1" applyAlignment="1">
      <alignment vertical="center" wrapText="1"/>
    </xf>
    <xf numFmtId="0" fontId="7" fillId="0" borderId="156" xfId="0" applyFont="1" applyBorder="1" applyAlignment="1">
      <alignment vertical="center" wrapText="1"/>
    </xf>
    <xf numFmtId="0" fontId="1" fillId="0" borderId="158" xfId="0" applyFont="1" applyBorder="1" applyAlignment="1">
      <alignment horizontal="left" vertical="center" wrapText="1"/>
    </xf>
    <xf numFmtId="0" fontId="1" fillId="0" borderId="154" xfId="0" applyFont="1" applyBorder="1" applyAlignment="1">
      <alignment horizontal="center" vertical="center" wrapText="1"/>
    </xf>
    <xf numFmtId="0" fontId="2" fillId="13" borderId="159" xfId="0" applyFont="1" applyFill="1" applyBorder="1" applyAlignment="1">
      <alignment horizontal="center" vertical="center" wrapText="1"/>
    </xf>
    <xf numFmtId="0" fontId="1" fillId="0" borderId="172" xfId="0" applyFont="1" applyBorder="1" applyAlignment="1">
      <alignment horizontal="center" vertical="center" wrapText="1"/>
    </xf>
    <xf numFmtId="0" fontId="1" fillId="3" borderId="156" xfId="0" applyFont="1" applyFill="1" applyBorder="1" applyAlignment="1">
      <alignment horizontal="center" vertical="center" wrapText="1"/>
    </xf>
    <xf numFmtId="0" fontId="1" fillId="0" borderId="158" xfId="0" applyFont="1" applyBorder="1" applyAlignment="1">
      <alignment horizontal="center" vertical="center" wrapText="1"/>
    </xf>
    <xf numFmtId="0" fontId="1" fillId="3" borderId="156" xfId="0" quotePrefix="1" applyFont="1" applyFill="1" applyBorder="1" applyAlignment="1">
      <alignment horizontal="center" vertical="center" wrapText="1"/>
    </xf>
    <xf numFmtId="9" fontId="2" fillId="13" borderId="159" xfId="1" applyFont="1" applyFill="1" applyBorder="1" applyAlignment="1">
      <alignment horizontal="center" vertical="center" wrapText="1"/>
    </xf>
    <xf numFmtId="0" fontId="7" fillId="0" borderId="171" xfId="0" applyFont="1" applyBorder="1" applyAlignment="1">
      <alignment vertical="center" wrapText="1"/>
    </xf>
    <xf numFmtId="0" fontId="7" fillId="0" borderId="172" xfId="0" applyFont="1" applyBorder="1" applyAlignment="1">
      <alignment vertical="center" wrapText="1"/>
    </xf>
    <xf numFmtId="9" fontId="2" fillId="13" borderId="175" xfId="1" applyFont="1" applyFill="1" applyBorder="1" applyAlignment="1">
      <alignment horizontal="center" vertical="center" wrapText="1"/>
    </xf>
    <xf numFmtId="0" fontId="15" fillId="12" borderId="175" xfId="0" applyFont="1" applyFill="1" applyBorder="1" applyAlignment="1">
      <alignment horizontal="center" vertical="center" wrapText="1"/>
    </xf>
    <xf numFmtId="0" fontId="3" fillId="0" borderId="15" xfId="0" applyFont="1" applyBorder="1" applyAlignment="1">
      <alignment vertical="center" wrapText="1"/>
    </xf>
    <xf numFmtId="0" fontId="3" fillId="0" borderId="172" xfId="0" applyFont="1" applyBorder="1" applyAlignment="1">
      <alignment vertical="center" wrapText="1"/>
    </xf>
    <xf numFmtId="0" fontId="3" fillId="0" borderId="172" xfId="0" applyFont="1" applyBorder="1" applyAlignment="1">
      <alignment vertical="center"/>
    </xf>
    <xf numFmtId="0" fontId="2" fillId="0" borderId="175" xfId="0" applyFont="1" applyBorder="1" applyAlignment="1">
      <alignment horizontal="center" vertical="center" wrapText="1"/>
    </xf>
    <xf numFmtId="9" fontId="2" fillId="0" borderId="175" xfId="1" applyFont="1" applyFill="1" applyBorder="1" applyAlignment="1">
      <alignment horizontal="center" vertical="center" wrapText="1"/>
    </xf>
    <xf numFmtId="0" fontId="2" fillId="0" borderId="15" xfId="0" applyFont="1" applyBorder="1" applyAlignment="1">
      <alignment vertical="center" wrapText="1"/>
    </xf>
    <xf numFmtId="0" fontId="1" fillId="0" borderId="171" xfId="0" applyFont="1" applyBorder="1" applyAlignment="1">
      <alignment horizontal="left" vertical="center" wrapText="1"/>
    </xf>
    <xf numFmtId="0" fontId="1" fillId="0" borderId="172" xfId="0" applyFont="1" applyBorder="1" applyAlignment="1">
      <alignment horizontal="left" vertical="center" wrapText="1"/>
    </xf>
    <xf numFmtId="0" fontId="1" fillId="0" borderId="29" xfId="0" applyFont="1" applyBorder="1" applyAlignment="1">
      <alignment horizontal="left" vertical="center" wrapText="1"/>
    </xf>
    <xf numFmtId="0" fontId="2" fillId="0" borderId="42" xfId="0" applyFont="1" applyBorder="1" applyAlignment="1">
      <alignment vertical="center" wrapText="1"/>
    </xf>
    <xf numFmtId="0" fontId="1" fillId="5" borderId="89" xfId="0" applyFont="1" applyFill="1" applyBorder="1" applyAlignment="1">
      <alignment horizontal="left" vertical="center" wrapText="1"/>
    </xf>
    <xf numFmtId="0" fontId="1" fillId="0" borderId="153" xfId="0" applyFont="1" applyBorder="1" applyAlignment="1">
      <alignment horizontal="left" vertical="center" wrapText="1"/>
    </xf>
    <xf numFmtId="0" fontId="1" fillId="0" borderId="176" xfId="0" applyFont="1" applyBorder="1" applyAlignment="1">
      <alignment horizontal="left" vertical="center" wrapText="1"/>
    </xf>
    <xf numFmtId="0" fontId="1" fillId="0" borderId="177" xfId="0" applyFont="1" applyBorder="1" applyAlignment="1">
      <alignment horizontal="left" vertical="center" wrapText="1"/>
    </xf>
    <xf numFmtId="0" fontId="1" fillId="3" borderId="176" xfId="0" applyFont="1" applyFill="1" applyBorder="1" applyAlignment="1">
      <alignment horizontal="center" vertical="center" wrapText="1"/>
    </xf>
    <xf numFmtId="0" fontId="1" fillId="0" borderId="177" xfId="0" applyFont="1" applyBorder="1" applyAlignment="1">
      <alignment horizontal="center" vertical="center" wrapText="1"/>
    </xf>
    <xf numFmtId="0" fontId="2" fillId="0" borderId="0" xfId="0" applyFont="1" applyAlignment="1">
      <alignment horizontal="center" vertical="center" wrapText="1"/>
    </xf>
    <xf numFmtId="0" fontId="14" fillId="0" borderId="128"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186" xfId="0" applyFont="1" applyBorder="1" applyAlignment="1">
      <alignment horizontal="center" vertical="center" wrapText="1"/>
    </xf>
    <xf numFmtId="0" fontId="4" fillId="0" borderId="187" xfId="0" applyFont="1" applyBorder="1" applyAlignment="1">
      <alignment horizontal="center" vertical="center" wrapText="1"/>
    </xf>
    <xf numFmtId="0" fontId="4" fillId="0" borderId="188" xfId="0" applyFont="1" applyBorder="1" applyAlignment="1">
      <alignment horizontal="center" vertical="center" wrapText="1"/>
    </xf>
    <xf numFmtId="0" fontId="4" fillId="0" borderId="49" xfId="0" applyFont="1" applyBorder="1" applyAlignment="1">
      <alignment horizontal="center" vertical="center" wrapText="1"/>
    </xf>
    <xf numFmtId="0" fontId="7" fillId="3" borderId="92" xfId="0" applyFont="1" applyFill="1" applyBorder="1" applyAlignment="1">
      <alignment horizontal="center" vertical="center"/>
    </xf>
    <xf numFmtId="0" fontId="7" fillId="3" borderId="68" xfId="0" applyFont="1" applyFill="1" applyBorder="1" applyAlignment="1">
      <alignment horizontal="left" vertical="center"/>
    </xf>
    <xf numFmtId="0" fontId="3" fillId="3" borderId="191" xfId="0" applyFont="1" applyFill="1" applyBorder="1" applyAlignment="1">
      <alignment horizontal="left" vertical="center"/>
    </xf>
    <xf numFmtId="0" fontId="7" fillId="3" borderId="130" xfId="0" applyFont="1" applyFill="1" applyBorder="1" applyAlignment="1">
      <alignment horizontal="center" vertical="center"/>
    </xf>
    <xf numFmtId="0" fontId="7" fillId="3" borderId="148" xfId="0" applyFont="1" applyFill="1" applyBorder="1" applyAlignment="1">
      <alignment horizontal="left" vertical="center"/>
    </xf>
    <xf numFmtId="0" fontId="3" fillId="0" borderId="181" xfId="0" applyFont="1" applyBorder="1" applyAlignment="1">
      <alignment horizontal="left" vertical="center"/>
    </xf>
    <xf numFmtId="0" fontId="7" fillId="5" borderId="92" xfId="0" applyFont="1" applyFill="1" applyBorder="1" applyAlignment="1">
      <alignment horizontal="center" vertical="center"/>
    </xf>
    <xf numFmtId="0" fontId="7" fillId="0" borderId="193" xfId="0" applyFont="1" applyBorder="1" applyAlignment="1">
      <alignment horizontal="left" vertical="center"/>
    </xf>
    <xf numFmtId="0" fontId="1" fillId="3" borderId="179" xfId="0" applyFont="1" applyFill="1" applyBorder="1" applyAlignment="1">
      <alignment horizontal="center" vertical="center" wrapText="1"/>
    </xf>
    <xf numFmtId="0" fontId="1" fillId="0" borderId="183" xfId="0" applyFont="1" applyBorder="1" applyAlignment="1">
      <alignment horizontal="center" vertical="center" wrapText="1"/>
    </xf>
    <xf numFmtId="0" fontId="1" fillId="3" borderId="179" xfId="0" quotePrefix="1" applyFont="1" applyFill="1" applyBorder="1" applyAlignment="1">
      <alignment horizontal="center" vertical="center" wrapText="1"/>
    </xf>
    <xf numFmtId="0" fontId="1" fillId="3" borderId="183" xfId="0" applyFont="1" applyFill="1" applyBorder="1" applyAlignment="1">
      <alignment horizontal="center" vertical="center" wrapText="1"/>
    </xf>
    <xf numFmtId="0" fontId="7" fillId="5" borderId="102" xfId="0" applyFont="1" applyFill="1" applyBorder="1" applyAlignment="1">
      <alignment horizontal="center" vertical="center"/>
    </xf>
    <xf numFmtId="0" fontId="7" fillId="0" borderId="196" xfId="0" applyFont="1" applyBorder="1" applyAlignment="1">
      <alignment horizontal="left" vertical="center"/>
    </xf>
    <xf numFmtId="0" fontId="1" fillId="3" borderId="198" xfId="0" applyFont="1" applyFill="1" applyBorder="1" applyAlignment="1">
      <alignment horizontal="center" vertical="center" wrapText="1"/>
    </xf>
    <xf numFmtId="0" fontId="7" fillId="5" borderId="102" xfId="0" applyFont="1" applyFill="1" applyBorder="1" applyAlignment="1">
      <alignment horizontal="center" vertical="center" wrapText="1"/>
    </xf>
    <xf numFmtId="0" fontId="6" fillId="0" borderId="199" xfId="2" applyBorder="1" applyAlignment="1">
      <alignment horizontal="left"/>
    </xf>
    <xf numFmtId="0" fontId="12" fillId="12" borderId="17" xfId="0" applyFont="1" applyFill="1" applyBorder="1" applyAlignment="1">
      <alignment horizontal="center" vertical="center" wrapText="1"/>
    </xf>
    <xf numFmtId="9" fontId="12" fillId="14" borderId="33" xfId="1" applyFont="1" applyFill="1" applyBorder="1" applyAlignment="1">
      <alignment horizontal="center" vertical="center" wrapText="1"/>
    </xf>
    <xf numFmtId="0" fontId="1" fillId="0" borderId="17" xfId="0" applyFont="1" applyBorder="1" applyAlignment="1">
      <alignment horizontal="center" vertical="center" wrapText="1"/>
    </xf>
    <xf numFmtId="9" fontId="1" fillId="0" borderId="33" xfId="1" applyFont="1" applyBorder="1" applyAlignment="1">
      <alignment horizontal="center" vertical="center" wrapText="1"/>
    </xf>
    <xf numFmtId="0" fontId="7" fillId="0" borderId="201" xfId="0" applyFont="1" applyBorder="1" applyAlignment="1">
      <alignment horizontal="left" vertical="center" wrapText="1"/>
    </xf>
    <xf numFmtId="0" fontId="1" fillId="5" borderId="93" xfId="0" applyFont="1" applyFill="1" applyBorder="1" applyAlignment="1">
      <alignment horizontal="center" vertical="center" wrapText="1"/>
    </xf>
    <xf numFmtId="0" fontId="1" fillId="0" borderId="201" xfId="0" applyFont="1" applyBorder="1" applyAlignment="1">
      <alignment horizontal="left" vertical="center" wrapText="1"/>
    </xf>
    <xf numFmtId="0" fontId="1" fillId="0" borderId="198" xfId="0" applyFont="1" applyBorder="1" applyAlignment="1">
      <alignment horizontal="left" vertical="center" wrapText="1"/>
    </xf>
    <xf numFmtId="0" fontId="1" fillId="0" borderId="199" xfId="0" applyFont="1" applyBorder="1" applyAlignment="1">
      <alignment horizontal="left" vertical="center" wrapText="1"/>
    </xf>
    <xf numFmtId="0" fontId="1" fillId="0" borderId="15" xfId="0" applyFont="1" applyBorder="1" applyAlignment="1">
      <alignment horizontal="center" vertical="center" wrapText="1"/>
    </xf>
    <xf numFmtId="0" fontId="1" fillId="5" borderId="97" xfId="0" applyFont="1" applyFill="1" applyBorder="1" applyAlignment="1">
      <alignment horizontal="center" vertical="center" wrapText="1"/>
    </xf>
    <xf numFmtId="0" fontId="1" fillId="0" borderId="202" xfId="0" applyFont="1" applyBorder="1" applyAlignment="1">
      <alignment horizontal="left" vertical="center" wrapText="1"/>
    </xf>
    <xf numFmtId="0" fontId="1" fillId="0" borderId="203" xfId="0" applyFont="1" applyBorder="1" applyAlignment="1">
      <alignment horizontal="left" vertical="center" wrapText="1"/>
    </xf>
    <xf numFmtId="0" fontId="1" fillId="0" borderId="16" xfId="0" applyFont="1" applyBorder="1" applyAlignment="1">
      <alignment horizontal="center" vertical="center" wrapText="1"/>
    </xf>
    <xf numFmtId="0" fontId="1" fillId="3" borderId="185"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3" borderId="203" xfId="0" applyFont="1" applyFill="1" applyBorder="1" applyAlignment="1">
      <alignment horizontal="center" vertical="center" wrapText="1"/>
    </xf>
    <xf numFmtId="0" fontId="1" fillId="0" borderId="204" xfId="0" applyFont="1" applyBorder="1" applyAlignment="1">
      <alignment horizontal="center" vertical="center" wrapText="1"/>
    </xf>
    <xf numFmtId="0" fontId="16" fillId="2" borderId="36" xfId="0" applyFont="1" applyFill="1" applyBorder="1" applyAlignment="1">
      <alignment horizontal="center" vertical="center" wrapText="1"/>
    </xf>
    <xf numFmtId="0" fontId="14" fillId="2" borderId="69" xfId="0" applyFont="1" applyFill="1" applyBorder="1" applyAlignment="1">
      <alignment horizontal="center" vertical="center" wrapText="1"/>
    </xf>
    <xf numFmtId="0" fontId="16" fillId="0" borderId="0" xfId="0" applyFont="1" applyAlignment="1">
      <alignment horizontal="center" vertical="center" wrapText="1"/>
    </xf>
    <xf numFmtId="0" fontId="2" fillId="15" borderId="185" xfId="0" applyFont="1" applyFill="1" applyBorder="1" applyAlignment="1">
      <alignment horizontal="center" vertical="center" wrapText="1"/>
    </xf>
    <xf numFmtId="0" fontId="2" fillId="15" borderId="10" xfId="0" applyFont="1" applyFill="1" applyBorder="1" applyAlignment="1">
      <alignment horizontal="center" vertical="center" wrapText="1"/>
    </xf>
    <xf numFmtId="0" fontId="2" fillId="15" borderId="9" xfId="0" applyFont="1" applyFill="1" applyBorder="1" applyAlignment="1">
      <alignment horizontal="center" vertical="center" wrapText="1"/>
    </xf>
    <xf numFmtId="0" fontId="7" fillId="0" borderId="5" xfId="0" applyFont="1" applyBorder="1" applyAlignment="1">
      <alignment horizontal="center" vertical="center" wrapText="1"/>
    </xf>
    <xf numFmtId="0" fontId="3" fillId="0" borderId="23" xfId="0" applyFont="1" applyBorder="1" applyAlignment="1">
      <alignment horizontal="left" vertical="center"/>
    </xf>
    <xf numFmtId="0" fontId="7" fillId="0" borderId="6" xfId="0" applyFont="1" applyBorder="1" applyAlignment="1">
      <alignment horizontal="center" vertical="center" wrapText="1"/>
    </xf>
    <xf numFmtId="0" fontId="3" fillId="0" borderId="24" xfId="0" applyFont="1" applyBorder="1" applyAlignment="1">
      <alignment horizontal="left" vertical="center"/>
    </xf>
    <xf numFmtId="0" fontId="7" fillId="0" borderId="24" xfId="0" applyFont="1" applyBorder="1" applyAlignment="1">
      <alignment horizontal="left" vertical="center" wrapText="1"/>
    </xf>
    <xf numFmtId="0" fontId="1" fillId="2" borderId="25" xfId="0" applyFont="1" applyFill="1" applyBorder="1" applyAlignment="1">
      <alignment horizontal="center" vertical="center" wrapText="1"/>
    </xf>
    <xf numFmtId="0" fontId="3" fillId="0" borderId="42" xfId="0" applyFont="1" applyBorder="1" applyAlignment="1">
      <alignment horizontal="left" vertical="center"/>
    </xf>
    <xf numFmtId="0" fontId="7" fillId="0" borderId="26" xfId="0" applyFont="1" applyBorder="1" applyAlignment="1">
      <alignment horizontal="center" vertical="center" wrapText="1"/>
    </xf>
    <xf numFmtId="0" fontId="3" fillId="0" borderId="25" xfId="0" applyFont="1" applyBorder="1" applyAlignment="1">
      <alignment horizontal="left" vertical="center"/>
    </xf>
    <xf numFmtId="0" fontId="1" fillId="2" borderId="21" xfId="0" applyFont="1" applyFill="1" applyBorder="1" applyAlignment="1">
      <alignment horizontal="center" vertical="center" wrapText="1"/>
    </xf>
    <xf numFmtId="0" fontId="3" fillId="0" borderId="67" xfId="0" applyFont="1" applyBorder="1" applyAlignment="1">
      <alignment horizontal="left" vertical="center"/>
    </xf>
    <xf numFmtId="0" fontId="7" fillId="0" borderId="67" xfId="0" applyFont="1" applyBorder="1" applyAlignment="1">
      <alignment horizontal="center" vertical="center" wrapText="1"/>
    </xf>
    <xf numFmtId="0" fontId="3" fillId="0" borderId="128" xfId="0" applyFont="1" applyBorder="1" applyAlignment="1">
      <alignment horizontal="left" vertical="center"/>
    </xf>
    <xf numFmtId="0" fontId="1" fillId="0" borderId="21" xfId="0" applyFont="1" applyBorder="1" applyAlignment="1">
      <alignment horizontal="center" vertical="center" wrapText="1"/>
    </xf>
    <xf numFmtId="0" fontId="1" fillId="0" borderId="28" xfId="0" applyFont="1" applyBorder="1" applyAlignment="1">
      <alignment horizontal="center" vertical="center" wrapText="1"/>
    </xf>
    <xf numFmtId="0" fontId="1" fillId="2" borderId="82" xfId="0" applyFont="1" applyFill="1" applyBorder="1" applyAlignment="1">
      <alignment horizontal="center" vertical="center" wrapText="1"/>
    </xf>
    <xf numFmtId="0" fontId="3" fillId="0" borderId="186" xfId="0" applyFont="1" applyBorder="1" applyAlignment="1">
      <alignment horizontal="left" vertical="center"/>
    </xf>
    <xf numFmtId="0" fontId="7" fillId="0" borderId="186" xfId="0" applyFont="1" applyBorder="1" applyAlignment="1">
      <alignment horizontal="center" vertical="center" wrapText="1"/>
    </xf>
    <xf numFmtId="0" fontId="3" fillId="0" borderId="189" xfId="0" applyFont="1" applyBorder="1" applyAlignment="1">
      <alignment horizontal="left" vertical="center"/>
    </xf>
    <xf numFmtId="0" fontId="1" fillId="0" borderId="82" xfId="0" applyFont="1" applyBorder="1" applyAlignment="1">
      <alignment horizontal="center" vertical="center" wrapText="1"/>
    </xf>
    <xf numFmtId="0" fontId="17" fillId="4" borderId="12" xfId="0" applyFont="1" applyFill="1" applyBorder="1" applyAlignment="1">
      <alignment vertical="center"/>
    </xf>
    <xf numFmtId="0" fontId="17" fillId="4" borderId="13" xfId="0" applyFont="1" applyFill="1" applyBorder="1" applyAlignment="1">
      <alignment vertical="center"/>
    </xf>
    <xf numFmtId="0" fontId="14" fillId="4" borderId="85" xfId="0" applyFont="1" applyFill="1" applyBorder="1" applyAlignment="1">
      <alignment vertical="center" wrapText="1"/>
    </xf>
    <xf numFmtId="0" fontId="2" fillId="0" borderId="15" xfId="0" applyFont="1" applyBorder="1" applyAlignment="1">
      <alignment horizontal="center" vertical="center" wrapText="1"/>
    </xf>
    <xf numFmtId="0" fontId="2" fillId="13" borderId="15" xfId="0" applyFont="1" applyFill="1" applyBorder="1" applyAlignment="1">
      <alignment horizontal="center" vertical="center" wrapText="1"/>
    </xf>
    <xf numFmtId="0" fontId="1" fillId="0" borderId="217" xfId="0" applyFont="1" applyBorder="1" applyAlignment="1">
      <alignment horizontal="center" vertical="center" wrapText="1"/>
    </xf>
    <xf numFmtId="0" fontId="3" fillId="15" borderId="179" xfId="0" applyFont="1" applyFill="1" applyBorder="1" applyAlignment="1">
      <alignment horizontal="left" vertical="center"/>
    </xf>
    <xf numFmtId="0" fontId="3" fillId="15" borderId="198" xfId="0" applyFont="1" applyFill="1" applyBorder="1" applyAlignment="1">
      <alignment horizontal="left" vertical="center"/>
    </xf>
    <xf numFmtId="0" fontId="7" fillId="0" borderId="196" xfId="0" applyFont="1" applyBorder="1" applyAlignment="1">
      <alignment horizontal="left" vertical="center" wrapText="1"/>
    </xf>
    <xf numFmtId="0" fontId="19" fillId="0" borderId="189" xfId="0" applyFont="1" applyBorder="1" applyAlignment="1">
      <alignment horizontal="center" vertical="center" wrapText="1"/>
    </xf>
    <xf numFmtId="0" fontId="19" fillId="0" borderId="0" xfId="0" applyFont="1" applyAlignment="1">
      <alignment wrapText="1"/>
    </xf>
    <xf numFmtId="0" fontId="2" fillId="9" borderId="175" xfId="0" applyFont="1" applyFill="1" applyBorder="1" applyAlignment="1">
      <alignment horizontal="center" vertical="center" wrapText="1"/>
    </xf>
    <xf numFmtId="0" fontId="15" fillId="10" borderId="175" xfId="0" applyFont="1" applyFill="1" applyBorder="1" applyAlignment="1">
      <alignment horizontal="center" vertical="center" wrapText="1"/>
    </xf>
    <xf numFmtId="9" fontId="15" fillId="11" borderId="175" xfId="1" applyFont="1" applyFill="1" applyBorder="1" applyAlignment="1">
      <alignment horizontal="center" vertical="center" wrapText="1"/>
    </xf>
    <xf numFmtId="9" fontId="15" fillId="14" borderId="175" xfId="1" applyFont="1" applyFill="1" applyBorder="1" applyAlignment="1">
      <alignment horizontal="center" vertical="center" wrapText="1"/>
    </xf>
    <xf numFmtId="0" fontId="2" fillId="13" borderId="194" xfId="0" applyFont="1" applyFill="1" applyBorder="1" applyAlignment="1">
      <alignment horizontal="center" vertical="center" wrapText="1"/>
    </xf>
    <xf numFmtId="0" fontId="2" fillId="13" borderId="200" xfId="0" applyFont="1" applyFill="1" applyBorder="1" applyAlignment="1">
      <alignment horizontal="center" vertical="center" wrapText="1"/>
    </xf>
    <xf numFmtId="9" fontId="2" fillId="13" borderId="33" xfId="1" applyFont="1" applyFill="1" applyBorder="1" applyAlignment="1">
      <alignment horizontal="center" vertical="center" wrapText="1"/>
    </xf>
    <xf numFmtId="9" fontId="2" fillId="0" borderId="33" xfId="1" applyFont="1" applyBorder="1" applyAlignment="1">
      <alignment horizontal="center" vertical="center" wrapText="1"/>
    </xf>
    <xf numFmtId="9" fontId="2" fillId="13" borderId="195" xfId="1" applyFont="1" applyFill="1" applyBorder="1" applyAlignment="1">
      <alignment horizontal="center" vertical="center" wrapText="1"/>
    </xf>
    <xf numFmtId="0" fontId="1" fillId="0" borderId="0" xfId="0" applyFont="1" applyAlignment="1">
      <alignment vertical="center"/>
    </xf>
    <xf numFmtId="0" fontId="2" fillId="0" borderId="73" xfId="0" applyFont="1" applyBorder="1" applyAlignment="1">
      <alignment horizontal="center" vertical="center" wrapText="1"/>
    </xf>
    <xf numFmtId="0" fontId="2" fillId="0" borderId="51" xfId="0" applyFont="1" applyBorder="1" applyAlignment="1">
      <alignment vertical="center" wrapText="1"/>
    </xf>
    <xf numFmtId="0" fontId="2" fillId="0" borderId="29" xfId="0" applyFont="1" applyBorder="1" applyAlignment="1">
      <alignment horizontal="center" vertical="center" wrapText="1"/>
    </xf>
    <xf numFmtId="0" fontId="2" fillId="0" borderId="25"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39" xfId="0" applyFont="1" applyBorder="1" applyAlignment="1">
      <alignment horizontal="center" vertical="center" wrapText="1"/>
    </xf>
    <xf numFmtId="0" fontId="8" fillId="8" borderId="28" xfId="0" applyFont="1" applyFill="1" applyBorder="1" applyAlignment="1">
      <alignment horizontal="center" vertical="center" wrapText="1"/>
    </xf>
    <xf numFmtId="0" fontId="2" fillId="3" borderId="71" xfId="0" applyFont="1" applyFill="1" applyBorder="1" applyAlignment="1">
      <alignment vertical="center" wrapText="1"/>
    </xf>
    <xf numFmtId="0" fontId="7" fillId="5" borderId="102" xfId="0" applyFont="1" applyFill="1" applyBorder="1" applyAlignment="1">
      <alignment horizontal="left" vertical="center"/>
    </xf>
    <xf numFmtId="0" fontId="7" fillId="0" borderId="5" xfId="0" applyFont="1" applyBorder="1" applyAlignment="1">
      <alignment vertical="center"/>
    </xf>
    <xf numFmtId="0" fontId="7" fillId="0" borderId="12" xfId="0" applyFont="1" applyBorder="1" applyAlignment="1">
      <alignment vertical="center" wrapText="1"/>
    </xf>
    <xf numFmtId="0" fontId="1" fillId="3" borderId="12" xfId="0" applyFont="1" applyFill="1" applyBorder="1" applyAlignment="1">
      <alignment horizontal="center" vertical="center" wrapText="1"/>
    </xf>
    <xf numFmtId="0" fontId="1" fillId="3" borderId="12" xfId="0" quotePrefix="1" applyFont="1" applyFill="1" applyBorder="1" applyAlignment="1">
      <alignment horizontal="center" vertical="center" wrapText="1"/>
    </xf>
    <xf numFmtId="9" fontId="1" fillId="0" borderId="12" xfId="1" applyFont="1" applyBorder="1" applyAlignment="1">
      <alignment horizontal="center" vertical="center" wrapText="1"/>
    </xf>
    <xf numFmtId="0" fontId="7" fillId="0" borderId="5" xfId="0" applyFont="1" applyBorder="1" applyAlignment="1">
      <alignment vertical="center" wrapText="1"/>
    </xf>
    <xf numFmtId="0" fontId="1" fillId="8" borderId="12" xfId="0" applyFont="1" applyFill="1" applyBorder="1" applyAlignment="1">
      <alignment horizontal="center" vertical="center" wrapText="1"/>
    </xf>
    <xf numFmtId="0" fontId="7" fillId="5" borderId="102" xfId="0" applyFont="1" applyFill="1" applyBorder="1" applyAlignment="1">
      <alignment horizontal="left" vertical="center" wrapText="1"/>
    </xf>
    <xf numFmtId="0" fontId="1" fillId="3" borderId="13"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5" borderId="93" xfId="0" applyFont="1" applyFill="1" applyBorder="1" applyAlignment="1">
      <alignment horizontal="left" vertical="center" wrapText="1"/>
    </xf>
    <xf numFmtId="0" fontId="1" fillId="6" borderId="13" xfId="0" applyFont="1" applyFill="1" applyBorder="1" applyAlignment="1">
      <alignment horizontal="left" vertical="center" wrapText="1"/>
    </xf>
    <xf numFmtId="15" fontId="1" fillId="0" borderId="13" xfId="0" applyNumberFormat="1" applyFont="1" applyBorder="1" applyAlignment="1">
      <alignment horizontal="left" vertical="center" wrapText="1"/>
    </xf>
    <xf numFmtId="0" fontId="1" fillId="5" borderId="103" xfId="0" applyFont="1" applyFill="1" applyBorder="1" applyAlignment="1">
      <alignment horizontal="left" vertical="center" wrapText="1"/>
    </xf>
    <xf numFmtId="0" fontId="3" fillId="2" borderId="113" xfId="0" applyFont="1" applyFill="1" applyBorder="1" applyAlignment="1">
      <alignment vertical="center"/>
    </xf>
    <xf numFmtId="0" fontId="7" fillId="2" borderId="115" xfId="0" applyFont="1" applyFill="1" applyBorder="1" applyAlignment="1">
      <alignment vertical="center" wrapText="1"/>
    </xf>
    <xf numFmtId="0" fontId="7" fillId="2" borderId="115" xfId="0" applyFont="1" applyFill="1" applyBorder="1" applyAlignment="1">
      <alignment vertical="center"/>
    </xf>
    <xf numFmtId="14" fontId="7" fillId="2" borderId="115" xfId="0" applyNumberFormat="1" applyFont="1" applyFill="1" applyBorder="1" applyAlignment="1">
      <alignment vertical="center"/>
    </xf>
    <xf numFmtId="0" fontId="1" fillId="2" borderId="117" xfId="0" applyFont="1" applyFill="1" applyBorder="1" applyAlignment="1">
      <alignment horizontal="center" vertical="center" wrapText="1"/>
    </xf>
    <xf numFmtId="0" fontId="3" fillId="2" borderId="109" xfId="0" applyFont="1" applyFill="1" applyBorder="1" applyAlignment="1">
      <alignment horizontal="left" vertical="center"/>
    </xf>
    <xf numFmtId="0" fontId="3" fillId="2" borderId="114" xfId="0" applyFont="1" applyFill="1" applyBorder="1" applyAlignment="1">
      <alignment vertical="center"/>
    </xf>
    <xf numFmtId="0" fontId="3" fillId="2" borderId="116" xfId="0" applyFont="1" applyFill="1" applyBorder="1" applyAlignment="1">
      <alignment vertical="center"/>
    </xf>
    <xf numFmtId="0" fontId="1" fillId="2" borderId="118" xfId="0" applyFont="1" applyFill="1" applyBorder="1" applyAlignment="1">
      <alignment horizontal="center" vertical="center" wrapText="1"/>
    </xf>
    <xf numFmtId="0" fontId="7" fillId="9" borderId="171" xfId="0" applyFont="1" applyFill="1" applyBorder="1" applyAlignment="1">
      <alignment vertical="center" wrapText="1"/>
    </xf>
    <xf numFmtId="0" fontId="7" fillId="9" borderId="172" xfId="0" applyFont="1" applyFill="1" applyBorder="1" applyAlignment="1">
      <alignment vertical="center" wrapText="1"/>
    </xf>
    <xf numFmtId="0" fontId="3" fillId="9" borderId="12" xfId="0" applyFont="1" applyFill="1" applyBorder="1" applyAlignment="1">
      <alignment vertical="center" wrapText="1"/>
    </xf>
    <xf numFmtId="0" fontId="1" fillId="9" borderId="23" xfId="0" applyFont="1" applyFill="1" applyBorder="1" applyAlignment="1">
      <alignment horizontal="center" vertical="center" wrapText="1"/>
    </xf>
    <xf numFmtId="0" fontId="2" fillId="9" borderId="174" xfId="0" applyFont="1" applyFill="1" applyBorder="1" applyAlignment="1">
      <alignment horizontal="center" vertical="center" wrapText="1"/>
    </xf>
    <xf numFmtId="164" fontId="1" fillId="0" borderId="172" xfId="0" applyNumberFormat="1" applyFont="1" applyBorder="1" applyAlignment="1">
      <alignment horizontal="center" vertical="center" wrapText="1"/>
    </xf>
    <xf numFmtId="9" fontId="15" fillId="16" borderId="175" xfId="1" applyFont="1" applyFill="1" applyBorder="1" applyAlignment="1">
      <alignment horizontal="center" vertical="center" wrapText="1"/>
    </xf>
    <xf numFmtId="9" fontId="15" fillId="16" borderId="178" xfId="1" applyFont="1" applyFill="1" applyBorder="1" applyAlignment="1">
      <alignment horizontal="center" vertical="center" wrapText="1"/>
    </xf>
    <xf numFmtId="0" fontId="12" fillId="10" borderId="17" xfId="0" applyFont="1" applyFill="1" applyBorder="1" applyAlignment="1">
      <alignment horizontal="center" vertical="center" wrapText="1"/>
    </xf>
    <xf numFmtId="0" fontId="2" fillId="0" borderId="41" xfId="0" applyFont="1" applyBorder="1" applyAlignment="1">
      <alignment horizontal="center" vertical="center" wrapText="1"/>
    </xf>
    <xf numFmtId="0" fontId="1" fillId="0" borderId="85" xfId="0" applyFont="1" applyBorder="1" applyAlignment="1">
      <alignment horizontal="center" vertical="center" wrapText="1"/>
    </xf>
    <xf numFmtId="0" fontId="14" fillId="0" borderId="59" xfId="0" applyFont="1" applyBorder="1" applyAlignment="1">
      <alignment horizontal="center" vertical="center" wrapText="1"/>
    </xf>
    <xf numFmtId="0" fontId="1" fillId="0" borderId="210" xfId="0" applyFont="1" applyBorder="1" applyAlignment="1">
      <alignment horizontal="center" vertical="center" wrapText="1"/>
    </xf>
    <xf numFmtId="0" fontId="7" fillId="15" borderId="28" xfId="0" applyFont="1" applyFill="1" applyBorder="1" applyAlignment="1">
      <alignment horizontal="left" vertical="center" wrapText="1"/>
    </xf>
    <xf numFmtId="0" fontId="1" fillId="15" borderId="28" xfId="0" applyFont="1" applyFill="1" applyBorder="1" applyAlignment="1">
      <alignment horizontal="center" vertical="center" wrapText="1"/>
    </xf>
    <xf numFmtId="14" fontId="1" fillId="15" borderId="28" xfId="0" applyNumberFormat="1" applyFont="1" applyFill="1" applyBorder="1" applyAlignment="1">
      <alignment horizontal="center" vertical="center" wrapText="1"/>
    </xf>
    <xf numFmtId="0" fontId="1" fillId="15" borderId="127" xfId="0" applyFont="1" applyFill="1" applyBorder="1" applyAlignment="1">
      <alignment horizontal="center" vertical="center" wrapText="1"/>
    </xf>
    <xf numFmtId="0" fontId="3" fillId="15" borderId="0" xfId="0" applyFont="1" applyFill="1" applyAlignment="1">
      <alignment horizontal="left" vertical="center"/>
    </xf>
    <xf numFmtId="0" fontId="3" fillId="15" borderId="0" xfId="0" applyFont="1" applyFill="1" applyAlignment="1">
      <alignment horizontal="center" vertical="center"/>
    </xf>
    <xf numFmtId="0" fontId="1" fillId="15" borderId="192" xfId="0" applyFont="1" applyFill="1" applyBorder="1" applyAlignment="1">
      <alignment horizontal="center" vertical="center" wrapText="1"/>
    </xf>
    <xf numFmtId="0" fontId="7" fillId="15" borderId="179" xfId="0" applyFont="1" applyFill="1" applyBorder="1" applyAlignment="1">
      <alignment horizontal="left" vertical="center" wrapText="1"/>
    </xf>
    <xf numFmtId="0" fontId="1" fillId="15" borderId="36" xfId="0" applyFont="1" applyFill="1" applyBorder="1" applyAlignment="1">
      <alignment horizontal="center" vertical="center" wrapText="1"/>
    </xf>
    <xf numFmtId="0" fontId="1" fillId="15" borderId="37" xfId="0" applyFont="1" applyFill="1" applyBorder="1" applyAlignment="1">
      <alignment horizontal="center" vertical="center" wrapText="1"/>
    </xf>
    <xf numFmtId="0" fontId="7" fillId="15" borderId="197" xfId="0" applyFont="1" applyFill="1" applyBorder="1" applyAlignment="1">
      <alignment horizontal="left" vertical="center" wrapText="1"/>
    </xf>
    <xf numFmtId="0" fontId="7" fillId="15" borderId="23" xfId="0" applyFont="1" applyFill="1" applyBorder="1" applyAlignment="1">
      <alignment horizontal="center" vertical="center"/>
    </xf>
    <xf numFmtId="17" fontId="7" fillId="15" borderId="12" xfId="0" applyNumberFormat="1" applyFont="1" applyFill="1" applyBorder="1" applyAlignment="1">
      <alignment horizontal="center" vertical="center"/>
    </xf>
    <xf numFmtId="0" fontId="1" fillId="15" borderId="23"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7" fillId="15" borderId="198" xfId="0" applyFont="1" applyFill="1" applyBorder="1" applyAlignment="1">
      <alignment horizontal="left" vertical="center" wrapText="1"/>
    </xf>
    <xf numFmtId="0" fontId="7" fillId="15" borderId="24" xfId="0" applyFont="1" applyFill="1" applyBorder="1" applyAlignment="1">
      <alignment horizontal="center" vertical="center"/>
    </xf>
    <xf numFmtId="0" fontId="1" fillId="15" borderId="24" xfId="0" applyFont="1" applyFill="1" applyBorder="1" applyAlignment="1">
      <alignment horizontal="center" vertical="center" wrapText="1"/>
    </xf>
    <xf numFmtId="0" fontId="1" fillId="15" borderId="198" xfId="0" applyFont="1" applyFill="1" applyBorder="1" applyAlignment="1">
      <alignment horizontal="left" vertical="center" wrapText="1"/>
    </xf>
    <xf numFmtId="0" fontId="1" fillId="3" borderId="20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0" borderId="135" xfId="0" applyFont="1" applyBorder="1" applyAlignment="1">
      <alignment horizontal="center" vertical="center" wrapText="1"/>
    </xf>
    <xf numFmtId="0" fontId="1" fillId="0" borderId="21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212" xfId="0" applyFont="1" applyBorder="1" applyAlignment="1">
      <alignment horizontal="center" vertical="center" wrapText="1"/>
    </xf>
    <xf numFmtId="0" fontId="1" fillId="0" borderId="218" xfId="0" applyFont="1" applyBorder="1" applyAlignment="1">
      <alignment horizontal="center" vertical="center" wrapText="1"/>
    </xf>
    <xf numFmtId="0" fontId="1" fillId="0" borderId="219" xfId="0" applyFont="1" applyBorder="1" applyAlignment="1">
      <alignment horizontal="center" vertical="center" wrapText="1"/>
    </xf>
    <xf numFmtId="0" fontId="1" fillId="0" borderId="220" xfId="0" applyFont="1" applyBorder="1" applyAlignment="1">
      <alignment horizontal="center" vertical="center" wrapText="1"/>
    </xf>
    <xf numFmtId="0" fontId="2" fillId="0" borderId="221" xfId="0" applyFont="1" applyBorder="1" applyAlignment="1">
      <alignment horizontal="center" vertical="center" wrapText="1"/>
    </xf>
    <xf numFmtId="0" fontId="2" fillId="0" borderId="58" xfId="0" applyFont="1" applyBorder="1" applyAlignment="1">
      <alignment horizontal="center" vertical="center" wrapText="1"/>
    </xf>
    <xf numFmtId="0" fontId="4" fillId="0" borderId="129" xfId="0" applyFont="1" applyBorder="1" applyAlignment="1">
      <alignment horizontal="center" vertical="center" wrapText="1"/>
    </xf>
    <xf numFmtId="0" fontId="14" fillId="0" borderId="225" xfId="0" applyFont="1" applyBorder="1" applyAlignment="1">
      <alignment horizontal="center" vertical="center" wrapText="1"/>
    </xf>
    <xf numFmtId="0" fontId="1" fillId="15" borderId="82" xfId="0" applyFont="1" applyFill="1" applyBorder="1" applyAlignment="1">
      <alignment horizontal="center" vertical="center" wrapText="1"/>
    </xf>
    <xf numFmtId="0" fontId="1" fillId="15" borderId="2" xfId="0" applyFont="1" applyFill="1" applyBorder="1" applyAlignment="1">
      <alignment horizontal="center" vertical="center" wrapText="1"/>
    </xf>
    <xf numFmtId="0" fontId="3" fillId="15" borderId="197" xfId="0" applyFont="1" applyFill="1" applyBorder="1" applyAlignment="1">
      <alignment horizontal="left" vertical="center"/>
    </xf>
    <xf numFmtId="0" fontId="18" fillId="15" borderId="203" xfId="0" applyFont="1" applyFill="1" applyBorder="1" applyAlignment="1">
      <alignment horizontal="center" vertical="center" wrapText="1"/>
    </xf>
    <xf numFmtId="0" fontId="18" fillId="15" borderId="20" xfId="0" applyFont="1" applyFill="1" applyBorder="1" applyAlignment="1">
      <alignment horizontal="center" vertical="center" wrapText="1"/>
    </xf>
    <xf numFmtId="0" fontId="14" fillId="15" borderId="20" xfId="0" applyFont="1" applyFill="1" applyBorder="1" applyAlignment="1">
      <alignment horizontal="center" vertical="center" wrapText="1"/>
    </xf>
    <xf numFmtId="0" fontId="14" fillId="15" borderId="27" xfId="0" applyFont="1" applyFill="1" applyBorder="1" applyAlignment="1">
      <alignment horizontal="center" vertical="center" wrapText="1"/>
    </xf>
    <xf numFmtId="0" fontId="3" fillId="15" borderId="183" xfId="0" applyFont="1" applyFill="1" applyBorder="1" applyAlignment="1">
      <alignment horizontal="center" vertical="center"/>
    </xf>
    <xf numFmtId="0" fontId="3" fillId="15" borderId="5" xfId="0" applyFont="1" applyFill="1" applyBorder="1" applyAlignment="1">
      <alignment horizontal="center" vertical="center"/>
    </xf>
    <xf numFmtId="0" fontId="1" fillId="15" borderId="4" xfId="0" applyFont="1" applyFill="1" applyBorder="1" applyAlignment="1">
      <alignment horizontal="center" vertical="center" wrapText="1"/>
    </xf>
    <xf numFmtId="0" fontId="3" fillId="15" borderId="7" xfId="0" applyFont="1" applyFill="1" applyBorder="1" applyAlignment="1">
      <alignment horizontal="center" vertical="center"/>
    </xf>
    <xf numFmtId="0" fontId="3" fillId="15" borderId="6" xfId="0" applyFont="1" applyFill="1" applyBorder="1" applyAlignment="1">
      <alignment horizontal="center" vertical="center"/>
    </xf>
    <xf numFmtId="0" fontId="3" fillId="15" borderId="203" xfId="0" applyFont="1" applyFill="1" applyBorder="1" applyAlignment="1">
      <alignment horizontal="left" vertical="center"/>
    </xf>
    <xf numFmtId="0" fontId="3" fillId="15" borderId="27" xfId="0" applyFont="1" applyFill="1" applyBorder="1" applyAlignment="1">
      <alignment horizontal="center" vertical="center"/>
    </xf>
    <xf numFmtId="0" fontId="3" fillId="15" borderId="26" xfId="0" applyFont="1" applyFill="1" applyBorder="1" applyAlignment="1">
      <alignment horizontal="center" vertical="center"/>
    </xf>
    <xf numFmtId="0" fontId="1" fillId="15" borderId="20" xfId="0" applyFont="1" applyFill="1" applyBorder="1" applyAlignment="1">
      <alignment horizontal="center" vertical="center" wrapText="1"/>
    </xf>
    <xf numFmtId="0" fontId="1" fillId="15" borderId="25" xfId="0" applyFont="1" applyFill="1" applyBorder="1" applyAlignment="1">
      <alignment horizontal="center" vertical="center" wrapText="1"/>
    </xf>
    <xf numFmtId="0" fontId="7" fillId="15" borderId="66" xfId="0" applyFont="1" applyFill="1" applyBorder="1" applyAlignment="1">
      <alignment horizontal="left" vertical="center" wrapText="1"/>
    </xf>
    <xf numFmtId="0" fontId="7" fillId="15" borderId="211" xfId="0" applyFont="1" applyFill="1" applyBorder="1" applyAlignment="1">
      <alignment horizontal="center" vertical="center"/>
    </xf>
    <xf numFmtId="14" fontId="7" fillId="15" borderId="68" xfId="0" applyNumberFormat="1" applyFont="1" applyFill="1" applyBorder="1" applyAlignment="1">
      <alignment horizontal="center" vertical="center"/>
    </xf>
    <xf numFmtId="0" fontId="1" fillId="15" borderId="21" xfId="0" applyFont="1" applyFill="1" applyBorder="1" applyAlignment="1">
      <alignment horizontal="center" vertical="center" wrapText="1"/>
    </xf>
    <xf numFmtId="0" fontId="7" fillId="15" borderId="81" xfId="0" applyFont="1" applyFill="1" applyBorder="1" applyAlignment="1">
      <alignment horizontal="left" vertical="center" wrapText="1"/>
    </xf>
    <xf numFmtId="0" fontId="7" fillId="15" borderId="212" xfId="0" applyFont="1" applyFill="1" applyBorder="1" applyAlignment="1">
      <alignment horizontal="center" vertical="center"/>
    </xf>
    <xf numFmtId="0" fontId="7" fillId="15" borderId="213" xfId="0" applyFont="1" applyFill="1" applyBorder="1" applyAlignment="1">
      <alignment horizontal="center" vertical="center"/>
    </xf>
    <xf numFmtId="0" fontId="1" fillId="15" borderId="85" xfId="0" applyFont="1" applyFill="1" applyBorder="1" applyAlignment="1">
      <alignment horizontal="center" vertical="center" wrapText="1"/>
    </xf>
    <xf numFmtId="0" fontId="13" fillId="0" borderId="0" xfId="0" applyFont="1"/>
    <xf numFmtId="0" fontId="1" fillId="0" borderId="1" xfId="0" applyFont="1" applyBorder="1" applyAlignment="1">
      <alignment horizontal="left" vertical="center" wrapText="1"/>
    </xf>
    <xf numFmtId="0" fontId="1" fillId="17" borderId="1" xfId="0" applyFont="1" applyFill="1" applyBorder="1" applyAlignment="1">
      <alignment horizontal="center" vertical="center" wrapText="1"/>
    </xf>
    <xf numFmtId="0" fontId="1" fillId="17" borderId="2" xfId="0" applyFont="1" applyFill="1" applyBorder="1" applyAlignment="1">
      <alignment horizontal="center" vertical="center" wrapText="1"/>
    </xf>
    <xf numFmtId="0" fontId="2" fillId="13" borderId="191" xfId="0" applyFont="1" applyFill="1" applyBorder="1" applyAlignment="1">
      <alignment horizontal="center" vertical="center" wrapText="1"/>
    </xf>
    <xf numFmtId="0" fontId="1" fillId="0" borderId="18" xfId="0" applyFont="1" applyBorder="1" applyAlignment="1">
      <alignment horizontal="center" vertical="center" wrapText="1"/>
    </xf>
    <xf numFmtId="0" fontId="3" fillId="15" borderId="8" xfId="0" applyFont="1" applyFill="1" applyBorder="1" applyAlignment="1">
      <alignment horizontal="center" vertical="center"/>
    </xf>
    <xf numFmtId="0" fontId="1" fillId="0" borderId="227" xfId="0" applyFont="1" applyBorder="1" applyAlignment="1">
      <alignment horizontal="center" vertical="center" wrapText="1"/>
    </xf>
    <xf numFmtId="0" fontId="1" fillId="0" borderId="226" xfId="0" applyFont="1" applyBorder="1" applyAlignment="1">
      <alignment horizontal="center" vertical="center" wrapText="1"/>
    </xf>
    <xf numFmtId="0" fontId="7" fillId="17" borderId="203" xfId="0" applyFont="1" applyFill="1" applyBorder="1" applyAlignment="1">
      <alignment vertical="center" wrapText="1"/>
    </xf>
    <xf numFmtId="0" fontId="1" fillId="17" borderId="25" xfId="0" applyFont="1" applyFill="1" applyBorder="1" applyAlignment="1">
      <alignment horizontal="center" vertical="center" wrapText="1"/>
    </xf>
    <xf numFmtId="0" fontId="7" fillId="0" borderId="25" xfId="0" applyFont="1" applyBorder="1" applyAlignment="1">
      <alignment horizontal="left" vertical="center" wrapText="1"/>
    </xf>
    <xf numFmtId="0" fontId="7" fillId="15" borderId="203" xfId="0" applyFont="1" applyFill="1" applyBorder="1" applyAlignment="1">
      <alignment horizontal="left" vertical="center" wrapText="1"/>
    </xf>
    <xf numFmtId="0" fontId="1" fillId="0" borderId="228" xfId="0" applyFont="1" applyBorder="1" applyAlignment="1">
      <alignment horizontal="center" vertical="center" wrapText="1"/>
    </xf>
    <xf numFmtId="0" fontId="1" fillId="0" borderId="66" xfId="0" applyFont="1" applyBorder="1" applyAlignment="1">
      <alignment horizontal="left" vertical="center" wrapText="1"/>
    </xf>
    <xf numFmtId="0" fontId="1" fillId="0" borderId="135" xfId="0" applyFont="1" applyBorder="1" applyAlignment="1">
      <alignment horizontal="left" vertical="center" wrapText="1"/>
    </xf>
    <xf numFmtId="0" fontId="1" fillId="0" borderId="2" xfId="0" applyFont="1" applyBorder="1" applyAlignment="1">
      <alignment horizontal="left" vertical="center" wrapText="1"/>
    </xf>
    <xf numFmtId="0" fontId="2" fillId="2" borderId="3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63" xfId="0" applyFont="1" applyBorder="1" applyAlignment="1">
      <alignment horizontal="right" vertical="center" wrapText="1"/>
    </xf>
    <xf numFmtId="0" fontId="2" fillId="0" borderId="64" xfId="0" applyFont="1" applyBorder="1" applyAlignment="1">
      <alignment horizontal="right" vertical="center" wrapText="1"/>
    </xf>
    <xf numFmtId="0" fontId="2" fillId="0" borderId="65" xfId="0" applyFont="1" applyBorder="1" applyAlignment="1">
      <alignment horizontal="right" vertical="center" wrapText="1"/>
    </xf>
    <xf numFmtId="0" fontId="2" fillId="0" borderId="62" xfId="0" applyFont="1" applyBorder="1" applyAlignment="1">
      <alignment horizontal="left" vertical="center" wrapText="1"/>
    </xf>
    <xf numFmtId="0" fontId="2" fillId="0" borderId="40" xfId="0" applyFont="1" applyBorder="1" applyAlignment="1">
      <alignment horizontal="left" vertical="center" wrapText="1"/>
    </xf>
    <xf numFmtId="0" fontId="2" fillId="0" borderId="61"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56" xfId="0" applyFont="1" applyBorder="1" applyAlignment="1">
      <alignment horizontal="left"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38"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0" borderId="2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55" xfId="0" applyFont="1" applyBorder="1" applyAlignment="1">
      <alignment horizontal="left" vertical="center" wrapText="1"/>
    </xf>
    <xf numFmtId="0" fontId="1" fillId="0" borderId="54" xfId="0" applyFont="1" applyBorder="1" applyAlignment="1">
      <alignment horizontal="left" vertical="center" wrapText="1"/>
    </xf>
    <xf numFmtId="0" fontId="1" fillId="0" borderId="8" xfId="0" applyFont="1" applyBorder="1" applyAlignment="1">
      <alignment horizontal="left" vertical="center" wrapText="1"/>
    </xf>
    <xf numFmtId="0" fontId="2" fillId="0" borderId="53" xfId="0" applyFont="1" applyBorder="1" applyAlignment="1">
      <alignment horizontal="left" vertical="center" wrapText="1"/>
    </xf>
    <xf numFmtId="0" fontId="2" fillId="0" borderId="3" xfId="0" applyFont="1" applyBorder="1" applyAlignment="1">
      <alignment horizontal="left" vertical="center" wrapText="1"/>
    </xf>
    <xf numFmtId="0" fontId="2" fillId="2" borderId="106"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2" fillId="4" borderId="66"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81" xfId="0" applyFont="1" applyFill="1" applyBorder="1" applyAlignment="1">
      <alignment horizontal="left" vertical="center" wrapText="1"/>
    </xf>
    <xf numFmtId="0" fontId="3" fillId="4" borderId="98"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73" xfId="0" applyFont="1" applyFill="1" applyBorder="1" applyAlignment="1">
      <alignment horizontal="left" vertical="center"/>
    </xf>
    <xf numFmtId="0" fontId="3" fillId="4" borderId="28" xfId="0" applyFont="1" applyFill="1" applyBorder="1" applyAlignment="1">
      <alignment horizontal="left" vertical="center"/>
    </xf>
    <xf numFmtId="0" fontId="3" fillId="4" borderId="76" xfId="0" applyFont="1" applyFill="1" applyBorder="1" applyAlignment="1">
      <alignment horizontal="left" vertical="center"/>
    </xf>
    <xf numFmtId="0" fontId="3" fillId="4" borderId="78"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79" xfId="0" applyFont="1" applyFill="1" applyBorder="1" applyAlignment="1">
      <alignment horizontal="center" vertical="center"/>
    </xf>
    <xf numFmtId="0" fontId="3" fillId="4" borderId="78" xfId="0" applyFont="1" applyFill="1" applyBorder="1" applyAlignment="1">
      <alignment horizontal="left" vertical="center"/>
    </xf>
    <xf numFmtId="0" fontId="3" fillId="4" borderId="13" xfId="0" applyFont="1" applyFill="1" applyBorder="1" applyAlignment="1">
      <alignment horizontal="left" vertical="center"/>
    </xf>
    <xf numFmtId="0" fontId="3" fillId="4" borderId="80" xfId="0" applyFont="1" applyFill="1" applyBorder="1" applyAlignment="1">
      <alignment horizontal="left" vertical="center"/>
    </xf>
    <xf numFmtId="0" fontId="2" fillId="4" borderId="83" xfId="0" applyFont="1" applyFill="1" applyBorder="1" applyAlignment="1">
      <alignment horizontal="center" vertical="center" wrapText="1"/>
    </xf>
    <xf numFmtId="0" fontId="2" fillId="4" borderId="85" xfId="0" applyFont="1" applyFill="1" applyBorder="1" applyAlignment="1">
      <alignment horizontal="center" vertical="center" wrapText="1"/>
    </xf>
    <xf numFmtId="0" fontId="2" fillId="4" borderId="84" xfId="0" applyFont="1" applyFill="1" applyBorder="1" applyAlignment="1">
      <alignment horizontal="center" vertical="center" wrapText="1"/>
    </xf>
    <xf numFmtId="0" fontId="2" fillId="4" borderId="83" xfId="0" applyFont="1" applyFill="1" applyBorder="1" applyAlignment="1">
      <alignment horizontal="left" vertical="center" wrapText="1"/>
    </xf>
    <xf numFmtId="0" fontId="2" fillId="4" borderId="85" xfId="0" applyFont="1" applyFill="1" applyBorder="1" applyAlignment="1">
      <alignment horizontal="left" vertical="center" wrapText="1"/>
    </xf>
    <xf numFmtId="0" fontId="2" fillId="4" borderId="86" xfId="0" applyFont="1" applyFill="1" applyBorder="1" applyAlignment="1">
      <alignment horizontal="left" vertical="center" wrapText="1"/>
    </xf>
    <xf numFmtId="0" fontId="2" fillId="0" borderId="150" xfId="0" applyFont="1" applyBorder="1" applyAlignment="1">
      <alignment horizontal="left" vertical="center" wrapText="1"/>
    </xf>
    <xf numFmtId="0" fontId="2" fillId="0" borderId="143"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2" fillId="0" borderId="153" xfId="0" applyFont="1" applyBorder="1" applyAlignment="1">
      <alignment horizontal="center" vertical="center" wrapText="1"/>
    </xf>
    <xf numFmtId="0" fontId="2" fillId="0" borderId="152" xfId="0" applyFont="1" applyBorder="1" applyAlignment="1">
      <alignment horizontal="center" vertical="center" wrapText="1"/>
    </xf>
    <xf numFmtId="0" fontId="2" fillId="2" borderId="107" xfId="0" applyFont="1" applyFill="1" applyBorder="1" applyAlignment="1">
      <alignment horizontal="center" vertical="center" wrapText="1"/>
    </xf>
    <xf numFmtId="0" fontId="2" fillId="0" borderId="153" xfId="0" applyFont="1" applyBorder="1" applyAlignment="1">
      <alignment horizontal="left" vertical="center" wrapText="1"/>
    </xf>
    <xf numFmtId="0" fontId="2" fillId="0" borderId="152" xfId="0" applyFont="1" applyBorder="1" applyAlignment="1">
      <alignment horizontal="left" vertical="center" wrapText="1"/>
    </xf>
    <xf numFmtId="0" fontId="2" fillId="0" borderId="142" xfId="0" applyFont="1" applyBorder="1" applyAlignment="1">
      <alignment horizontal="left" vertical="center" wrapText="1"/>
    </xf>
    <xf numFmtId="0" fontId="2" fillId="2" borderId="92" xfId="0" applyFont="1" applyFill="1" applyBorder="1" applyAlignment="1">
      <alignment horizontal="left" vertical="center" wrapText="1"/>
    </xf>
    <xf numFmtId="0" fontId="2" fillId="2" borderId="97" xfId="0" applyFont="1" applyFill="1" applyBorder="1" applyAlignment="1">
      <alignment horizontal="left" vertical="center" wrapText="1"/>
    </xf>
    <xf numFmtId="0" fontId="14" fillId="0" borderId="156" xfId="0" applyFont="1" applyBorder="1" applyAlignment="1">
      <alignment horizontal="center" vertical="center" wrapText="1"/>
    </xf>
    <xf numFmtId="0" fontId="14" fillId="0" borderId="158" xfId="0" applyFont="1" applyBorder="1" applyAlignment="1">
      <alignment horizontal="center" vertical="center" wrapText="1"/>
    </xf>
    <xf numFmtId="0" fontId="14" fillId="0" borderId="160" xfId="0" applyFont="1" applyBorder="1" applyAlignment="1">
      <alignment horizontal="center" vertical="center" wrapText="1"/>
    </xf>
    <xf numFmtId="0" fontId="14" fillId="0" borderId="161" xfId="0" applyFont="1" applyBorder="1" applyAlignment="1">
      <alignment horizontal="center" vertical="center" wrapText="1"/>
    </xf>
    <xf numFmtId="0" fontId="2" fillId="0" borderId="70" xfId="0" applyFont="1" applyBorder="1" applyAlignment="1">
      <alignment horizontal="center" vertical="center" wrapText="1"/>
    </xf>
    <xf numFmtId="0" fontId="2" fillId="2" borderId="90" xfId="0" applyFont="1" applyFill="1" applyBorder="1" applyAlignment="1">
      <alignment horizontal="center" vertical="center" wrapText="1"/>
    </xf>
    <xf numFmtId="0" fontId="2" fillId="2" borderId="91" xfId="0" applyFont="1" applyFill="1" applyBorder="1" applyAlignment="1">
      <alignment horizontal="center" vertical="center" wrapText="1"/>
    </xf>
    <xf numFmtId="0" fontId="2" fillId="2" borderId="15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9" xfId="0" applyFont="1" applyFill="1" applyBorder="1" applyAlignment="1">
      <alignment horizontal="center" vertical="center" wrapText="1"/>
    </xf>
    <xf numFmtId="0" fontId="2" fillId="2" borderId="9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2" fillId="3" borderId="66"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33"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14" fillId="0" borderId="150" xfId="0" applyFont="1" applyBorder="1" applyAlignment="1">
      <alignment horizontal="center" vertical="center" wrapText="1"/>
    </xf>
    <xf numFmtId="0" fontId="14" fillId="0" borderId="14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50" xfId="0" applyFont="1" applyBorder="1" applyAlignment="1">
      <alignment vertical="center" wrapText="1"/>
    </xf>
    <xf numFmtId="0" fontId="14" fillId="0" borderId="144" xfId="0" applyFont="1" applyBorder="1" applyAlignment="1">
      <alignment vertical="center" wrapText="1"/>
    </xf>
    <xf numFmtId="0" fontId="14" fillId="5" borderId="155" xfId="0" applyFont="1" applyFill="1" applyBorder="1" applyAlignment="1">
      <alignment horizontal="center" vertical="center" wrapText="1"/>
    </xf>
    <xf numFmtId="0" fontId="14" fillId="5" borderId="162" xfId="0" applyFont="1" applyFill="1" applyBorder="1" applyAlignment="1">
      <alignment horizontal="center" vertical="center" wrapText="1"/>
    </xf>
    <xf numFmtId="0" fontId="14" fillId="0" borderId="145" xfId="0" applyFont="1" applyBorder="1" applyAlignment="1">
      <alignment horizontal="center" vertical="center" wrapText="1"/>
    </xf>
    <xf numFmtId="0" fontId="14" fillId="0" borderId="147" xfId="0" applyFont="1" applyBorder="1" applyAlignment="1">
      <alignment horizontal="center" vertical="center" wrapText="1"/>
    </xf>
    <xf numFmtId="0" fontId="14" fillId="0" borderId="157" xfId="0" applyFont="1" applyBorder="1" applyAlignment="1">
      <alignment horizontal="center" vertical="center" wrapText="1"/>
    </xf>
    <xf numFmtId="0" fontId="14" fillId="15" borderId="179" xfId="0" applyFont="1" applyFill="1" applyBorder="1" applyAlignment="1">
      <alignment horizontal="center" vertical="center" wrapText="1"/>
    </xf>
    <xf numFmtId="0" fontId="14" fillId="15" borderId="182" xfId="0" applyFont="1" applyFill="1" applyBorder="1" applyAlignment="1">
      <alignment horizontal="center" vertical="center" wrapText="1"/>
    </xf>
    <xf numFmtId="0" fontId="14" fillId="15" borderId="207" xfId="0" applyFont="1" applyFill="1" applyBorder="1" applyAlignment="1">
      <alignment horizontal="center" vertical="center" wrapText="1"/>
    </xf>
    <xf numFmtId="0" fontId="14" fillId="15" borderId="185" xfId="0" applyFont="1" applyFill="1" applyBorder="1" applyAlignment="1">
      <alignment horizontal="center" vertical="center" wrapText="1"/>
    </xf>
    <xf numFmtId="0" fontId="14" fillId="15" borderId="10" xfId="0" applyFont="1" applyFill="1" applyBorder="1" applyAlignment="1">
      <alignment horizontal="center" vertical="center" wrapText="1"/>
    </xf>
    <xf numFmtId="0" fontId="14" fillId="15" borderId="208" xfId="0" applyFont="1" applyFill="1" applyBorder="1" applyAlignment="1">
      <alignment horizontal="center" vertical="center" wrapText="1"/>
    </xf>
    <xf numFmtId="0" fontId="14" fillId="15" borderId="183"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10" xfId="0" applyFont="1" applyBorder="1" applyAlignment="1">
      <alignment horizontal="center" vertical="center" wrapText="1"/>
    </xf>
    <xf numFmtId="0" fontId="2" fillId="15" borderId="66" xfId="0" applyFont="1" applyFill="1" applyBorder="1" applyAlignment="1">
      <alignment horizontal="left" vertical="center" wrapText="1"/>
    </xf>
    <xf numFmtId="0" fontId="2" fillId="15" borderId="81" xfId="0" applyFont="1" applyFill="1" applyBorder="1" applyAlignment="1">
      <alignment horizontal="left" vertical="center" wrapText="1"/>
    </xf>
    <xf numFmtId="0" fontId="1" fillId="0" borderId="73"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86" xfId="0" applyFont="1" applyBorder="1" applyAlignment="1">
      <alignment horizontal="center" vertical="center" wrapText="1"/>
    </xf>
    <xf numFmtId="0" fontId="14" fillId="4" borderId="214" xfId="0" applyFont="1" applyFill="1" applyBorder="1" applyAlignment="1">
      <alignment horizontal="center" vertical="center" wrapText="1"/>
    </xf>
    <xf numFmtId="0" fontId="14" fillId="4" borderId="69" xfId="0" applyFont="1" applyFill="1" applyBorder="1" applyAlignment="1">
      <alignment horizontal="center" vertical="center" wrapText="1"/>
    </xf>
    <xf numFmtId="0" fontId="14" fillId="4" borderId="215"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33"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7" fillId="4" borderId="73" xfId="0" applyFont="1" applyFill="1" applyBorder="1" applyAlignment="1">
      <alignment horizontal="right" vertical="center"/>
    </xf>
    <xf numFmtId="0" fontId="17" fillId="4" borderId="28" xfId="0" applyFont="1" applyFill="1" applyBorder="1" applyAlignment="1">
      <alignment horizontal="right" vertical="center"/>
    </xf>
    <xf numFmtId="0" fontId="17" fillId="4" borderId="21" xfId="0" applyFont="1" applyFill="1" applyBorder="1" applyAlignment="1">
      <alignment horizontal="left" vertical="center"/>
    </xf>
    <xf numFmtId="0" fontId="17" fillId="4" borderId="28" xfId="0" applyFont="1" applyFill="1" applyBorder="1" applyAlignment="1">
      <alignment horizontal="left" vertical="center"/>
    </xf>
    <xf numFmtId="0" fontId="17" fillId="4" borderId="76" xfId="0" applyFont="1" applyFill="1" applyBorder="1" applyAlignment="1">
      <alignment horizontal="left" vertical="center"/>
    </xf>
    <xf numFmtId="0" fontId="17" fillId="4" borderId="78" xfId="0" applyFont="1" applyFill="1" applyBorder="1" applyAlignment="1">
      <alignment horizontal="right" vertical="center"/>
    </xf>
    <xf numFmtId="0" fontId="17" fillId="4" borderId="13" xfId="0" applyFont="1" applyFill="1" applyBorder="1" applyAlignment="1">
      <alignment horizontal="right" vertical="center"/>
    </xf>
    <xf numFmtId="0" fontId="17" fillId="4" borderId="24" xfId="0" applyFont="1" applyFill="1" applyBorder="1" applyAlignment="1">
      <alignment horizontal="left" vertical="center"/>
    </xf>
    <xf numFmtId="0" fontId="17" fillId="4" borderId="13" xfId="0" applyFont="1" applyFill="1" applyBorder="1" applyAlignment="1">
      <alignment horizontal="left" vertical="center"/>
    </xf>
    <xf numFmtId="0" fontId="17" fillId="4" borderId="80" xfId="0" applyFont="1" applyFill="1" applyBorder="1" applyAlignment="1">
      <alignment horizontal="left" vertical="center"/>
    </xf>
    <xf numFmtId="0" fontId="14" fillId="4" borderId="83" xfId="0" applyFont="1" applyFill="1" applyBorder="1" applyAlignment="1">
      <alignment horizontal="right" vertical="center" wrapText="1"/>
    </xf>
    <xf numFmtId="0" fontId="14" fillId="4" borderId="85" xfId="0" applyFont="1" applyFill="1" applyBorder="1" applyAlignment="1">
      <alignment horizontal="right" vertical="center" wrapText="1"/>
    </xf>
    <xf numFmtId="0" fontId="14" fillId="4" borderId="82" xfId="0" applyFont="1" applyFill="1" applyBorder="1" applyAlignment="1">
      <alignment horizontal="left" vertical="center" wrapText="1"/>
    </xf>
    <xf numFmtId="0" fontId="14" fillId="4" borderId="85" xfId="0" applyFont="1" applyFill="1" applyBorder="1" applyAlignment="1">
      <alignment horizontal="left" vertical="center" wrapText="1"/>
    </xf>
    <xf numFmtId="0" fontId="14" fillId="4" borderId="86" xfId="0" applyFont="1" applyFill="1" applyBorder="1" applyAlignment="1">
      <alignment horizontal="left" vertical="center" wrapText="1"/>
    </xf>
    <xf numFmtId="0" fontId="4" fillId="15" borderId="11"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208" xfId="0" applyFont="1" applyFill="1" applyBorder="1" applyAlignment="1">
      <alignment horizontal="center" vertical="center" wrapText="1"/>
    </xf>
    <xf numFmtId="0" fontId="2" fillId="0" borderId="1" xfId="0" applyFont="1" applyBorder="1" applyAlignment="1">
      <alignment horizontal="left"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2" fillId="15" borderId="205"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2" fillId="15" borderId="18" xfId="0" applyFont="1" applyFill="1" applyBorder="1" applyAlignment="1">
      <alignment horizontal="left" vertical="center" wrapText="1"/>
    </xf>
    <xf numFmtId="0" fontId="14" fillId="15" borderId="181" xfId="0" applyFont="1" applyFill="1" applyBorder="1" applyAlignment="1">
      <alignment horizontal="left" vertical="center" wrapText="1"/>
    </xf>
    <xf numFmtId="0" fontId="14" fillId="15" borderId="16" xfId="0" applyFont="1" applyFill="1" applyBorder="1" applyAlignment="1">
      <alignment horizontal="left" vertical="center" wrapText="1"/>
    </xf>
    <xf numFmtId="0" fontId="2" fillId="15" borderId="206"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14" fillId="15" borderId="36" xfId="0" applyFont="1" applyFill="1" applyBorder="1" applyAlignment="1">
      <alignment horizontal="left" vertical="center" wrapText="1"/>
    </xf>
    <xf numFmtId="0" fontId="14" fillId="15" borderId="22" xfId="0" applyFont="1" applyFill="1" applyBorder="1" applyAlignment="1">
      <alignment horizontal="left" vertical="center" wrapText="1"/>
    </xf>
    <xf numFmtId="0" fontId="14" fillId="15" borderId="206" xfId="0" applyFont="1" applyFill="1" applyBorder="1" applyAlignment="1">
      <alignment horizontal="center" vertical="center" wrapText="1"/>
    </xf>
    <xf numFmtId="0" fontId="1" fillId="0" borderId="37" xfId="0" applyFont="1" applyBorder="1" applyAlignment="1">
      <alignment horizontal="center" vertical="center" wrapText="1"/>
    </xf>
    <xf numFmtId="0" fontId="1" fillId="0" borderId="20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0" xfId="0" applyFont="1" applyBorder="1" applyAlignment="1">
      <alignment horizontal="center" vertical="center" wrapText="1"/>
    </xf>
    <xf numFmtId="0" fontId="18" fillId="0" borderId="184" xfId="0" applyFont="1" applyBorder="1" applyAlignment="1">
      <alignment horizontal="center" vertical="center" wrapText="1"/>
    </xf>
    <xf numFmtId="0" fontId="18" fillId="0" borderId="12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0" xfId="0" applyFont="1" applyBorder="1" applyAlignment="1">
      <alignment horizontal="center" vertical="center" wrapText="1"/>
    </xf>
    <xf numFmtId="0" fontId="2" fillId="15" borderId="43" xfId="0" applyFont="1" applyFill="1" applyBorder="1" applyAlignment="1">
      <alignment horizontal="center" vertical="center" wrapText="1"/>
    </xf>
    <xf numFmtId="0" fontId="2" fillId="3" borderId="190" xfId="0" applyFont="1" applyFill="1" applyBorder="1" applyAlignment="1">
      <alignment horizontal="center" vertical="center" wrapText="1"/>
    </xf>
    <xf numFmtId="0" fontId="14" fillId="0" borderId="181" xfId="0" applyFont="1" applyBorder="1" applyAlignment="1">
      <alignment horizontal="left" vertical="center" wrapText="1"/>
    </xf>
    <xf numFmtId="0" fontId="14" fillId="0" borderId="16" xfId="0" applyFont="1" applyBorder="1" applyAlignment="1">
      <alignment horizontal="left" vertical="center" wrapText="1"/>
    </xf>
    <xf numFmtId="0" fontId="14" fillId="0" borderId="222" xfId="0" applyFont="1" applyBorder="1" applyAlignment="1">
      <alignment horizontal="center" vertical="center" wrapText="1"/>
    </xf>
    <xf numFmtId="0" fontId="14" fillId="0" borderId="223" xfId="0" applyFont="1" applyBorder="1" applyAlignment="1">
      <alignment horizontal="center" vertical="center" wrapText="1"/>
    </xf>
    <xf numFmtId="0" fontId="14" fillId="0" borderId="224" xfId="0" applyFont="1" applyBorder="1" applyAlignment="1">
      <alignment horizontal="center" vertical="center" wrapText="1"/>
    </xf>
    <xf numFmtId="0" fontId="14" fillId="0" borderId="184" xfId="0" applyFont="1" applyBorder="1" applyAlignment="1">
      <alignment horizontal="center" vertical="center" wrapText="1"/>
    </xf>
    <xf numFmtId="0" fontId="14" fillId="0" borderId="127" xfId="0" applyFont="1" applyBorder="1" applyAlignment="1">
      <alignment horizontal="center" vertical="center" wrapText="1"/>
    </xf>
    <xf numFmtId="0" fontId="2" fillId="3" borderId="81" xfId="0" applyFont="1" applyFill="1" applyBorder="1" applyAlignment="1">
      <alignment horizontal="left" vertical="center" wrapText="1"/>
    </xf>
    <xf numFmtId="0" fontId="14" fillId="0" borderId="179" xfId="0" applyFont="1" applyBorder="1" applyAlignment="1">
      <alignment horizontal="left" vertical="center" wrapText="1"/>
    </xf>
    <xf numFmtId="0" fontId="14" fillId="0" borderId="185" xfId="0" applyFont="1" applyBorder="1" applyAlignment="1">
      <alignment horizontal="left" vertical="center" wrapText="1"/>
    </xf>
    <xf numFmtId="0" fontId="14" fillId="0" borderId="3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80" xfId="0" applyFont="1" applyBorder="1" applyAlignment="1">
      <alignment horizontal="left" vertical="center" wrapText="1"/>
    </xf>
    <xf numFmtId="0" fontId="14" fillId="0" borderId="74" xfId="0" applyFont="1" applyBorder="1" applyAlignment="1">
      <alignment horizontal="left" vertical="center" wrapText="1"/>
    </xf>
    <xf numFmtId="0" fontId="14" fillId="5" borderId="38"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6" xfId="0" applyFont="1" applyBorder="1" applyAlignment="1">
      <alignment horizontal="left" vertical="center" wrapText="1"/>
    </xf>
    <xf numFmtId="0" fontId="1" fillId="0" borderId="24" xfId="0" applyFont="1" applyBorder="1" applyAlignment="1">
      <alignment horizontal="left" vertical="center" wrapText="1"/>
    </xf>
    <xf numFmtId="0" fontId="2" fillId="2" borderId="7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6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73" xfId="0" applyFont="1" applyBorder="1" applyAlignment="1">
      <alignment horizontal="left" vertical="center" wrapText="1"/>
    </xf>
    <xf numFmtId="0" fontId="2" fillId="0" borderId="89" xfId="0" applyFont="1" applyBorder="1" applyAlignment="1">
      <alignment horizontal="left" vertical="center" wrapText="1"/>
    </xf>
    <xf numFmtId="0" fontId="2" fillId="5" borderId="87" xfId="0" applyFont="1" applyFill="1" applyBorder="1" applyAlignment="1">
      <alignment horizontal="center" vertical="center" wrapText="1"/>
    </xf>
    <xf numFmtId="0" fontId="2" fillId="5" borderId="88" xfId="0" applyFont="1" applyFill="1" applyBorder="1" applyAlignment="1">
      <alignment horizontal="center" vertical="center" wrapText="1"/>
    </xf>
    <xf numFmtId="0" fontId="4" fillId="0" borderId="104" xfId="0" applyFont="1" applyBorder="1" applyAlignment="1">
      <alignment horizontal="center" vertical="center" wrapText="1"/>
    </xf>
    <xf numFmtId="0" fontId="1" fillId="0" borderId="23"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center" vertical="center" wrapText="1"/>
    </xf>
    <xf numFmtId="0" fontId="21" fillId="0" borderId="0" xfId="0" applyFont="1" applyAlignment="1">
      <alignment horizontal="left" vertical="center" wrapText="1"/>
    </xf>
    <xf numFmtId="0" fontId="26" fillId="15" borderId="182" xfId="0" applyFont="1" applyFill="1" applyBorder="1" applyAlignment="1">
      <alignment horizontal="left" vertical="center" wrapText="1"/>
    </xf>
    <xf numFmtId="0" fontId="21" fillId="0" borderId="182" xfId="0" applyFont="1" applyFill="1" applyBorder="1" applyAlignment="1">
      <alignment horizontal="center" vertical="center" wrapText="1"/>
    </xf>
    <xf numFmtId="0" fontId="21" fillId="15" borderId="182" xfId="0" applyFont="1" applyFill="1" applyBorder="1" applyAlignment="1">
      <alignment horizontal="left" vertical="center" wrapText="1"/>
    </xf>
    <xf numFmtId="0" fontId="21" fillId="15"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6" fillId="3" borderId="182" xfId="0" applyFont="1" applyFill="1" applyBorder="1" applyAlignment="1">
      <alignment horizontal="left" vertical="center" wrapText="1"/>
    </xf>
    <xf numFmtId="0" fontId="21" fillId="3" borderId="182" xfId="0" applyFont="1" applyFill="1" applyBorder="1" applyAlignment="1">
      <alignment horizontal="center" vertical="center" wrapText="1"/>
    </xf>
    <xf numFmtId="0" fontId="21" fillId="3" borderId="182" xfId="0" applyFont="1" applyFill="1" applyBorder="1" applyAlignment="1">
      <alignment horizontal="left" vertical="center" wrapText="1"/>
    </xf>
    <xf numFmtId="0" fontId="21" fillId="3" borderId="20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3" borderId="179" xfId="0" applyFont="1" applyFill="1" applyBorder="1" applyAlignment="1">
      <alignment horizontal="center" vertical="center" wrapText="1"/>
    </xf>
    <xf numFmtId="0" fontId="21" fillId="0" borderId="179" xfId="0" applyFont="1" applyFill="1" applyBorder="1" applyAlignment="1">
      <alignment horizontal="center" vertical="center" wrapText="1"/>
    </xf>
    <xf numFmtId="0" fontId="21" fillId="0" borderId="183" xfId="0" applyFont="1" applyFill="1" applyBorder="1" applyAlignment="1">
      <alignment horizontal="center" vertical="center" wrapText="1"/>
    </xf>
    <xf numFmtId="0" fontId="21" fillId="0" borderId="19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6" fillId="3" borderId="20" xfId="0" applyFont="1" applyFill="1" applyBorder="1" applyAlignment="1">
      <alignment horizontal="left" vertical="center" wrapText="1"/>
    </xf>
    <xf numFmtId="0" fontId="26" fillId="15" borderId="20"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15" borderId="20"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20" xfId="0" applyFont="1" applyFill="1" applyBorder="1" applyAlignment="1">
      <alignment horizontal="center" vertical="center" wrapText="1"/>
    </xf>
    <xf numFmtId="0" fontId="21" fillId="18" borderId="230"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18" borderId="230" xfId="0" applyFont="1" applyFill="1" applyBorder="1" applyAlignment="1">
      <alignment horizontal="left" vertical="center" wrapText="1"/>
    </xf>
    <xf numFmtId="0" fontId="21" fillId="3" borderId="25" xfId="0" applyFont="1" applyFill="1" applyBorder="1" applyAlignment="1">
      <alignment horizontal="center" vertical="center" wrapText="1"/>
    </xf>
    <xf numFmtId="0" fontId="21" fillId="18" borderId="233"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09" xfId="0" applyFont="1" applyFill="1" applyBorder="1" applyAlignment="1">
      <alignment horizontal="center" vertical="center" wrapText="1"/>
    </xf>
    <xf numFmtId="0" fontId="21" fillId="0" borderId="80" xfId="0" applyFont="1" applyFill="1" applyBorder="1" applyAlignment="1">
      <alignment horizontal="center" vertical="center" wrapText="1"/>
    </xf>
    <xf numFmtId="0" fontId="21" fillId="3" borderId="26" xfId="0" applyFont="1" applyFill="1" applyBorder="1" applyAlignment="1">
      <alignment horizontal="left" vertical="center" wrapText="1"/>
    </xf>
    <xf numFmtId="0" fontId="21" fillId="18" borderId="234" xfId="0" applyFont="1" applyFill="1" applyBorder="1" applyAlignment="1">
      <alignment horizontal="left" vertical="center" wrapText="1"/>
    </xf>
    <xf numFmtId="0" fontId="21" fillId="0" borderId="206" xfId="0" applyFont="1" applyFill="1" applyBorder="1" applyAlignment="1">
      <alignment horizontal="center" vertical="center" wrapText="1"/>
    </xf>
    <xf numFmtId="0" fontId="26" fillId="0" borderId="26" xfId="0" applyFont="1" applyFill="1" applyBorder="1" applyAlignment="1">
      <alignment vertical="center" wrapText="1"/>
    </xf>
    <xf numFmtId="0" fontId="26" fillId="18" borderId="234" xfId="0" applyFont="1" applyFill="1" applyBorder="1" applyAlignment="1">
      <alignment vertical="center" wrapText="1"/>
    </xf>
    <xf numFmtId="0" fontId="21" fillId="3" borderId="26" xfId="0" applyFont="1" applyFill="1" applyBorder="1" applyAlignment="1">
      <alignment horizontal="center" vertical="center" wrapText="1"/>
    </xf>
    <xf numFmtId="0" fontId="21" fillId="18" borderId="234"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6" fillId="3" borderId="183" xfId="0" applyFont="1" applyFill="1" applyBorder="1" applyAlignment="1">
      <alignment horizontal="left" vertical="center" wrapText="1"/>
    </xf>
    <xf numFmtId="0" fontId="26" fillId="3" borderId="27" xfId="0" applyFont="1" applyFill="1" applyBorder="1" applyAlignment="1">
      <alignment horizontal="left" vertical="center" wrapText="1"/>
    </xf>
    <xf numFmtId="0" fontId="27" fillId="0" borderId="183" xfId="2" applyFont="1" applyFill="1" applyBorder="1" applyAlignment="1">
      <alignment horizontal="left" wrapText="1"/>
    </xf>
    <xf numFmtId="0" fontId="26" fillId="0" borderId="27" xfId="0" applyFont="1" applyFill="1" applyBorder="1" applyAlignment="1">
      <alignment horizontal="left" vertical="center" wrapText="1"/>
    </xf>
    <xf numFmtId="0" fontId="21" fillId="3" borderId="183" xfId="0" applyFont="1" applyFill="1" applyBorder="1" applyAlignment="1">
      <alignment horizontal="left" vertical="center" wrapText="1"/>
    </xf>
    <xf numFmtId="0" fontId="21" fillId="3" borderId="27" xfId="0" applyFont="1" applyFill="1" applyBorder="1" applyAlignment="1">
      <alignment horizontal="left" vertical="center" wrapText="1"/>
    </xf>
    <xf numFmtId="0" fontId="21" fillId="0" borderId="183" xfId="0" applyFont="1" applyFill="1" applyBorder="1" applyAlignment="1">
      <alignment horizontal="left" vertical="center" wrapText="1"/>
    </xf>
    <xf numFmtId="0" fontId="27" fillId="0" borderId="7" xfId="2" applyFont="1" applyFill="1" applyBorder="1" applyAlignment="1">
      <alignment horizontal="left" wrapText="1"/>
    </xf>
    <xf numFmtId="0" fontId="21" fillId="0" borderId="7"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3" borderId="36" xfId="0" applyFont="1" applyFill="1" applyBorder="1" applyAlignment="1">
      <alignment horizontal="center" vertical="center" wrapText="1"/>
    </xf>
    <xf numFmtId="0" fontId="21" fillId="18" borderId="241" xfId="0" applyFont="1" applyFill="1" applyBorder="1" applyAlignment="1">
      <alignment horizontal="center" vertical="center" wrapText="1"/>
    </xf>
    <xf numFmtId="0" fontId="21" fillId="18" borderId="239" xfId="0" applyFont="1" applyFill="1" applyBorder="1" applyAlignment="1">
      <alignment horizontal="center" vertical="center" wrapText="1"/>
    </xf>
    <xf numFmtId="0" fontId="21" fillId="18" borderId="242" xfId="0" applyFont="1" applyFill="1" applyBorder="1" applyAlignment="1">
      <alignment horizontal="center" vertical="center" wrapText="1"/>
    </xf>
    <xf numFmtId="2" fontId="21" fillId="20" borderId="243" xfId="0" applyNumberFormat="1" applyFont="1" applyFill="1" applyBorder="1" applyAlignment="1">
      <alignment horizontal="center" vertical="center" wrapText="1"/>
    </xf>
    <xf numFmtId="2" fontId="21" fillId="20" borderId="239" xfId="0" applyNumberFormat="1" applyFont="1" applyFill="1" applyBorder="1" applyAlignment="1">
      <alignment horizontal="center" vertical="center" wrapText="1"/>
    </xf>
    <xf numFmtId="2" fontId="21" fillId="20" borderId="240" xfId="0" applyNumberFormat="1" applyFont="1" applyFill="1" applyBorder="1" applyAlignment="1">
      <alignment horizontal="center" vertical="center" wrapText="1"/>
    </xf>
    <xf numFmtId="9" fontId="22" fillId="19" borderId="235" xfId="1" applyNumberFormat="1" applyFont="1" applyFill="1" applyBorder="1" applyAlignment="1">
      <alignment horizontal="center" vertical="center" wrapText="1"/>
    </xf>
    <xf numFmtId="9" fontId="22" fillId="19" borderId="240" xfId="1" applyNumberFormat="1" applyFont="1" applyFill="1" applyBorder="1" applyAlignment="1">
      <alignment horizontal="center" vertical="center" wrapText="1"/>
    </xf>
    <xf numFmtId="0" fontId="21" fillId="3" borderId="209" xfId="0" applyFont="1" applyFill="1" applyBorder="1" applyAlignment="1">
      <alignment horizontal="center" vertical="center" wrapText="1"/>
    </xf>
    <xf numFmtId="0" fontId="21" fillId="3" borderId="210" xfId="0" applyFont="1" applyFill="1" applyBorder="1" applyAlignment="1">
      <alignment horizontal="center" vertical="center" wrapText="1"/>
    </xf>
    <xf numFmtId="9" fontId="22" fillId="19" borderId="246" xfId="1" applyNumberFormat="1" applyFont="1" applyFill="1" applyBorder="1" applyAlignment="1">
      <alignment horizontal="center" vertical="center" wrapText="1"/>
    </xf>
    <xf numFmtId="0" fontId="21" fillId="0" borderId="210" xfId="0" applyFont="1" applyFill="1" applyBorder="1" applyAlignment="1">
      <alignment horizontal="center" vertical="center" wrapText="1"/>
    </xf>
    <xf numFmtId="9" fontId="22" fillId="19" borderId="247" xfId="1" applyNumberFormat="1" applyFont="1" applyFill="1" applyBorder="1" applyAlignment="1">
      <alignment horizontal="center" vertical="center" wrapText="1"/>
    </xf>
    <xf numFmtId="0" fontId="21" fillId="3" borderId="203" xfId="0" applyFont="1" applyFill="1" applyBorder="1" applyAlignment="1">
      <alignment horizontal="center" vertical="center" wrapText="1"/>
    </xf>
    <xf numFmtId="9" fontId="22" fillId="19" borderId="236" xfId="1" applyNumberFormat="1" applyFont="1" applyFill="1" applyBorder="1" applyAlignment="1">
      <alignment horizontal="center" vertical="center" wrapText="1"/>
    </xf>
    <xf numFmtId="0" fontId="21" fillId="0" borderId="203" xfId="0" applyFont="1" applyFill="1" applyBorder="1" applyAlignment="1">
      <alignment horizontal="center" vertical="center" wrapText="1"/>
    </xf>
    <xf numFmtId="9" fontId="22" fillId="19" borderId="243" xfId="1" applyNumberFormat="1" applyFont="1" applyFill="1" applyBorder="1" applyAlignment="1">
      <alignment horizontal="center" vertical="center" wrapText="1"/>
    </xf>
    <xf numFmtId="9" fontId="22" fillId="19" borderId="245" xfId="1" applyFont="1" applyFill="1" applyBorder="1" applyAlignment="1" applyProtection="1">
      <alignment horizontal="center" vertical="center" wrapText="1"/>
    </xf>
    <xf numFmtId="0" fontId="23" fillId="0" borderId="0" xfId="0" applyFont="1" applyAlignment="1">
      <alignment horizontal="left" vertical="center" wrapText="1"/>
    </xf>
    <xf numFmtId="0" fontId="23" fillId="3" borderId="205"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232" xfId="0" applyFont="1" applyFill="1" applyBorder="1" applyAlignment="1">
      <alignment horizontal="left" vertical="center" wrapText="1"/>
    </xf>
    <xf numFmtId="0" fontId="23" fillId="0" borderId="205" xfId="0" applyFont="1" applyBorder="1" applyAlignment="1">
      <alignment horizontal="left" vertical="center" wrapText="1"/>
    </xf>
    <xf numFmtId="0" fontId="23" fillId="0" borderId="1" xfId="0" applyFont="1" applyBorder="1" applyAlignment="1">
      <alignment horizontal="left" vertical="center" wrapText="1"/>
    </xf>
    <xf numFmtId="0" fontId="23" fillId="0" borderId="232" xfId="0" applyFont="1" applyBorder="1" applyAlignment="1">
      <alignment horizontal="left" vertical="center" wrapText="1"/>
    </xf>
    <xf numFmtId="0" fontId="23" fillId="0" borderId="237" xfId="0" applyFont="1" applyBorder="1" applyAlignment="1">
      <alignment horizontal="left" vertical="center" wrapText="1"/>
    </xf>
    <xf numFmtId="0" fontId="23" fillId="15" borderId="81" xfId="0" applyFont="1" applyFill="1" applyBorder="1" applyAlignment="1">
      <alignment horizontal="left" vertical="center" wrapText="1"/>
    </xf>
    <xf numFmtId="0" fontId="24" fillId="18" borderId="238" xfId="0" applyFont="1" applyFill="1" applyBorder="1" applyAlignment="1">
      <alignment horizontal="right" vertical="center" wrapText="1"/>
    </xf>
    <xf numFmtId="0" fontId="24" fillId="18" borderId="239" xfId="0" applyFont="1" applyFill="1" applyBorder="1" applyAlignment="1">
      <alignment horizontal="right" vertical="center" wrapText="1"/>
    </xf>
    <xf numFmtId="0" fontId="24" fillId="18" borderId="240" xfId="0" applyFont="1" applyFill="1" applyBorder="1" applyAlignment="1">
      <alignment horizontal="right" vertical="center" wrapText="1"/>
    </xf>
    <xf numFmtId="0" fontId="23" fillId="15" borderId="205" xfId="0" applyFont="1" applyFill="1" applyBorder="1" applyAlignment="1">
      <alignment horizontal="left" vertical="center" wrapText="1"/>
    </xf>
    <xf numFmtId="0" fontId="29" fillId="15" borderId="248" xfId="0" applyFont="1" applyFill="1" applyBorder="1" applyAlignment="1">
      <alignment vertical="center" wrapText="1"/>
    </xf>
    <xf numFmtId="0" fontId="30" fillId="0" borderId="0" xfId="0" applyFont="1" applyAlignment="1">
      <alignment horizontal="center" vertical="center" wrapText="1"/>
    </xf>
    <xf numFmtId="0" fontId="31" fillId="18" borderId="2" xfId="0" applyFont="1" applyFill="1" applyBorder="1" applyAlignment="1">
      <alignment horizontal="left" vertical="center" wrapText="1"/>
    </xf>
    <xf numFmtId="0" fontId="31" fillId="18" borderId="20" xfId="0" applyFont="1" applyFill="1" applyBorder="1" applyAlignment="1">
      <alignment horizontal="left" vertical="center" wrapText="1"/>
    </xf>
    <xf numFmtId="0" fontId="31" fillId="18" borderId="182" xfId="0" applyFont="1" applyFill="1" applyBorder="1" applyAlignment="1">
      <alignment horizontal="left" vertical="center" wrapText="1"/>
    </xf>
    <xf numFmtId="0" fontId="31" fillId="18" borderId="137" xfId="0" applyFont="1" applyFill="1" applyBorder="1" applyAlignment="1">
      <alignment horizontal="left" vertical="center" wrapText="1"/>
    </xf>
    <xf numFmtId="0" fontId="31" fillId="3" borderId="182" xfId="0" applyFont="1" applyFill="1" applyBorder="1" applyAlignment="1">
      <alignment horizontal="left" vertical="center" wrapText="1"/>
    </xf>
    <xf numFmtId="0" fontId="31" fillId="3" borderId="20" xfId="0" applyFont="1" applyFill="1" applyBorder="1" applyAlignment="1">
      <alignment horizontal="left" vertical="center" wrapText="1"/>
    </xf>
    <xf numFmtId="0" fontId="31" fillId="0" borderId="182" xfId="0" applyFont="1" applyBorder="1" applyAlignment="1">
      <alignment horizontal="left" vertical="center" wrapText="1"/>
    </xf>
    <xf numFmtId="0" fontId="31" fillId="0" borderId="20" xfId="0" applyFont="1" applyBorder="1" applyAlignment="1">
      <alignment horizontal="left" vertical="center" wrapText="1"/>
    </xf>
    <xf numFmtId="0" fontId="23" fillId="3" borderId="182" xfId="0" applyFont="1" applyFill="1" applyBorder="1" applyAlignment="1">
      <alignment horizontal="left" vertical="center" wrapText="1"/>
    </xf>
    <xf numFmtId="0" fontId="23" fillId="3" borderId="20" xfId="0" applyFont="1" applyFill="1" applyBorder="1" applyAlignment="1">
      <alignment horizontal="left" vertical="center" wrapText="1"/>
    </xf>
    <xf numFmtId="0" fontId="23" fillId="0" borderId="182" xfId="0" applyFont="1" applyBorder="1" applyAlignment="1">
      <alignment horizontal="left" vertical="center" wrapText="1"/>
    </xf>
    <xf numFmtId="0" fontId="23" fillId="0" borderId="2" xfId="0" applyFont="1" applyBorder="1" applyAlignment="1">
      <alignment horizontal="left" vertical="center" wrapText="1"/>
    </xf>
    <xf numFmtId="0" fontId="23" fillId="0" borderId="20" xfId="0" applyFont="1" applyBorder="1" applyAlignment="1">
      <alignment horizontal="left" vertical="center" wrapText="1"/>
    </xf>
    <xf numFmtId="0" fontId="26" fillId="18" borderId="23" xfId="0" applyFont="1" applyFill="1" applyBorder="1" applyAlignment="1">
      <alignment vertical="center" wrapText="1"/>
    </xf>
    <xf numFmtId="0" fontId="26" fillId="18" borderId="24" xfId="0" applyFont="1" applyFill="1" applyBorder="1" applyAlignment="1">
      <alignment vertical="center" wrapText="1"/>
    </xf>
    <xf numFmtId="0" fontId="26" fillId="18" borderId="22" xfId="0" applyFont="1" applyFill="1" applyBorder="1" applyAlignment="1">
      <alignment vertical="center" wrapText="1"/>
    </xf>
    <xf numFmtId="0" fontId="29" fillId="15" borderId="249" xfId="0" applyFont="1" applyFill="1" applyBorder="1" applyAlignment="1">
      <alignment vertical="center" wrapText="1"/>
    </xf>
    <xf numFmtId="0" fontId="31" fillId="18" borderId="4" xfId="0" applyFont="1" applyFill="1" applyBorder="1" applyAlignment="1">
      <alignment vertical="center" wrapText="1"/>
    </xf>
    <xf numFmtId="0" fontId="23" fillId="15" borderId="19" xfId="0" applyFont="1" applyFill="1" applyBorder="1" applyAlignment="1">
      <alignment horizontal="left" vertical="center" wrapText="1"/>
    </xf>
    <xf numFmtId="0" fontId="23" fillId="15" borderId="56" xfId="0" applyFont="1" applyFill="1" applyBorder="1" applyAlignment="1">
      <alignment horizontal="left" vertical="center" wrapText="1"/>
    </xf>
    <xf numFmtId="0" fontId="29" fillId="15" borderId="250" xfId="0" applyFont="1" applyFill="1" applyBorder="1" applyAlignment="1">
      <alignment vertical="center" wrapText="1"/>
    </xf>
    <xf numFmtId="0" fontId="29" fillId="0" borderId="26"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03" xfId="0" applyFont="1" applyBorder="1" applyAlignment="1">
      <alignment horizontal="center" vertical="center" wrapText="1"/>
    </xf>
    <xf numFmtId="0" fontId="29" fillId="0" borderId="27"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203" xfId="0" applyFont="1" applyBorder="1" applyAlignment="1">
      <alignment horizontal="center" vertical="center" wrapText="1"/>
    </xf>
    <xf numFmtId="0" fontId="30" fillId="0" borderId="210" xfId="0" applyFont="1" applyBorder="1" applyAlignment="1">
      <alignment horizontal="center" vertical="center" wrapText="1"/>
    </xf>
    <xf numFmtId="0" fontId="29" fillId="0" borderId="0" xfId="0" applyFont="1" applyAlignment="1">
      <alignment horizontal="center" vertical="center" wrapText="1"/>
    </xf>
    <xf numFmtId="0" fontId="29" fillId="0" borderId="28" xfId="0" applyFont="1" applyBorder="1" applyAlignment="1">
      <alignment horizontal="center" vertical="center" wrapText="1"/>
    </xf>
    <xf numFmtId="0" fontId="29" fillId="0" borderId="184" xfId="0" applyFont="1" applyBorder="1" applyAlignment="1">
      <alignment horizontal="center" vertical="center" wrapText="1"/>
    </xf>
    <xf numFmtId="0" fontId="29" fillId="0" borderId="135" xfId="0" applyFont="1" applyBorder="1" applyAlignment="1">
      <alignment horizontal="center" vertical="center" wrapText="1"/>
    </xf>
    <xf numFmtId="0" fontId="29" fillId="0" borderId="127"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127" xfId="0" applyFont="1" applyBorder="1" applyAlignment="1">
      <alignment horizontal="left" vertical="center" wrapText="1"/>
    </xf>
    <xf numFmtId="0" fontId="29" fillId="0" borderId="27" xfId="0" applyFont="1" applyBorder="1" applyAlignment="1">
      <alignment horizontal="left" vertical="center" wrapText="1"/>
    </xf>
    <xf numFmtId="0" fontId="29" fillId="0" borderId="66" xfId="0" applyFont="1" applyBorder="1" applyAlignment="1">
      <alignment horizontal="left" vertical="center" wrapText="1"/>
    </xf>
    <xf numFmtId="0" fontId="29" fillId="0" borderId="135" xfId="0" applyFont="1" applyBorder="1" applyAlignment="1">
      <alignment horizontal="left" vertical="center" wrapText="1"/>
    </xf>
    <xf numFmtId="0" fontId="29" fillId="15" borderId="135" xfId="0" applyFont="1" applyFill="1" applyBorder="1" applyAlignment="1">
      <alignment horizontal="center" vertical="center" wrapText="1"/>
    </xf>
    <xf numFmtId="0" fontId="29" fillId="0" borderId="18" xfId="0" applyFont="1" applyBorder="1" applyAlignment="1">
      <alignment horizontal="left" vertical="center" wrapText="1"/>
    </xf>
    <xf numFmtId="0" fontId="29" fillId="0" borderId="20" xfId="0" applyFont="1" applyBorder="1" applyAlignment="1">
      <alignment horizontal="left" vertical="center" wrapText="1"/>
    </xf>
    <xf numFmtId="0" fontId="29" fillId="15" borderId="20" xfId="0" applyFont="1" applyFill="1" applyBorder="1" applyAlignment="1">
      <alignment horizontal="center" vertical="center" wrapText="1"/>
    </xf>
    <xf numFmtId="0" fontId="29" fillId="15" borderId="251" xfId="0" applyFont="1" applyFill="1" applyBorder="1" applyAlignment="1">
      <alignment horizontal="center" vertical="center" wrapText="1"/>
    </xf>
    <xf numFmtId="0" fontId="29" fillId="15" borderId="252" xfId="0" applyFont="1" applyFill="1" applyBorder="1" applyAlignment="1">
      <alignment horizontal="center" vertical="center" wrapText="1"/>
    </xf>
    <xf numFmtId="0" fontId="29" fillId="15" borderId="253" xfId="0" applyFont="1" applyFill="1" applyBorder="1" applyAlignment="1">
      <alignment horizontal="center" vertical="center" wrapText="1"/>
    </xf>
    <xf numFmtId="0" fontId="29" fillId="15" borderId="254" xfId="0" applyFont="1" applyFill="1" applyBorder="1" applyAlignment="1">
      <alignment horizontal="center" vertical="center" wrapText="1"/>
    </xf>
    <xf numFmtId="0" fontId="26" fillId="18" borderId="36" xfId="0" applyFont="1" applyFill="1" applyBorder="1" applyAlignment="1">
      <alignment vertical="center" wrapText="1"/>
    </xf>
    <xf numFmtId="0" fontId="26" fillId="18" borderId="82" xfId="0" applyFont="1" applyFill="1" applyBorder="1" applyAlignment="1">
      <alignment vertical="center" wrapText="1"/>
    </xf>
    <xf numFmtId="0" fontId="29" fillId="15" borderId="225" xfId="0" applyFont="1" applyFill="1" applyBorder="1" applyAlignment="1">
      <alignment vertical="center" wrapText="1"/>
    </xf>
    <xf numFmtId="0" fontId="26" fillId="18" borderId="17" xfId="0" applyFont="1" applyFill="1" applyBorder="1" applyAlignment="1">
      <alignment vertical="center" wrapText="1"/>
    </xf>
    <xf numFmtId="0" fontId="26" fillId="18" borderId="15" xfId="0" applyFont="1" applyFill="1" applyBorder="1" applyAlignment="1">
      <alignment vertical="center" wrapText="1"/>
    </xf>
    <xf numFmtId="0" fontId="26" fillId="18" borderId="16" xfId="0" applyFont="1" applyFill="1" applyBorder="1" applyAlignment="1">
      <alignment vertical="center" wrapText="1"/>
    </xf>
    <xf numFmtId="0" fontId="26" fillId="18" borderId="181" xfId="0" applyFont="1" applyFill="1" applyBorder="1" applyAlignment="1">
      <alignment vertical="center" wrapText="1"/>
    </xf>
    <xf numFmtId="0" fontId="26" fillId="18" borderId="186" xfId="0" applyFont="1" applyFill="1" applyBorder="1" applyAlignment="1">
      <alignment vertical="center" wrapText="1"/>
    </xf>
    <xf numFmtId="0" fontId="25" fillId="18" borderId="37" xfId="0" applyFont="1" applyFill="1" applyBorder="1" applyAlignment="1">
      <alignment horizontal="center" vertical="center" wrapText="1"/>
    </xf>
    <xf numFmtId="0" fontId="25" fillId="18" borderId="60" xfId="0" applyFont="1" applyFill="1" applyBorder="1" applyAlignment="1">
      <alignment horizontal="center" vertical="center" wrapText="1"/>
    </xf>
    <xf numFmtId="0" fontId="25" fillId="18" borderId="13" xfId="0" applyFont="1" applyFill="1" applyBorder="1" applyAlignment="1">
      <alignment horizontal="center" vertical="center" wrapText="1"/>
    </xf>
    <xf numFmtId="0" fontId="25" fillId="18" borderId="79" xfId="0"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26" fillId="18" borderId="79" xfId="0" applyFont="1" applyFill="1" applyBorder="1" applyAlignment="1">
      <alignment horizontal="center" vertical="center" wrapText="1"/>
    </xf>
    <xf numFmtId="0" fontId="25" fillId="18" borderId="14" xfId="0" applyFont="1" applyFill="1" applyBorder="1" applyAlignment="1">
      <alignment horizontal="center" vertical="center" wrapText="1"/>
    </xf>
    <xf numFmtId="0" fontId="25" fillId="18" borderId="75" xfId="0" applyFont="1" applyFill="1" applyBorder="1" applyAlignment="1">
      <alignment horizontal="center" vertical="center" wrapText="1"/>
    </xf>
    <xf numFmtId="0" fontId="25" fillId="18" borderId="85" xfId="0" applyFont="1" applyFill="1" applyBorder="1" applyAlignment="1">
      <alignment horizontal="center" vertical="center" wrapText="1"/>
    </xf>
    <xf numFmtId="0" fontId="25" fillId="18" borderId="84" xfId="0" applyFont="1" applyFill="1" applyBorder="1" applyAlignment="1">
      <alignment horizontal="center" vertical="center" wrapText="1"/>
    </xf>
    <xf numFmtId="0" fontId="21" fillId="18" borderId="180" xfId="0" applyFont="1" applyFill="1" applyBorder="1" applyAlignment="1">
      <alignment horizontal="center" vertical="center" wrapText="1"/>
    </xf>
    <xf numFmtId="0" fontId="21" fillId="18" borderId="60" xfId="0" applyFont="1" applyFill="1" applyBorder="1" applyAlignment="1">
      <alignment horizontal="center" vertical="center" wrapText="1"/>
    </xf>
    <xf numFmtId="0" fontId="21" fillId="18" borderId="209" xfId="0" applyFont="1" applyFill="1" applyBorder="1" applyAlignment="1">
      <alignment horizontal="center" vertical="center" wrapText="1"/>
    </xf>
    <xf numFmtId="0" fontId="21" fillId="18" borderId="78" xfId="0" applyFont="1" applyFill="1" applyBorder="1" applyAlignment="1">
      <alignment horizontal="center" vertical="center" wrapText="1"/>
    </xf>
    <xf numFmtId="0" fontId="21" fillId="18" borderId="79" xfId="0" applyFont="1" applyFill="1" applyBorder="1" applyAlignment="1">
      <alignment horizontal="center" vertical="center" wrapText="1"/>
    </xf>
    <xf numFmtId="0" fontId="21" fillId="18" borderId="80" xfId="0" applyFont="1" applyFill="1" applyBorder="1" applyAlignment="1">
      <alignment horizontal="center" vertical="center" wrapText="1"/>
    </xf>
    <xf numFmtId="0" fontId="21" fillId="18" borderId="74" xfId="0" applyFont="1" applyFill="1" applyBorder="1" applyAlignment="1">
      <alignment horizontal="center" vertical="center" wrapText="1"/>
    </xf>
    <xf numFmtId="0" fontId="21" fillId="18" borderId="75" xfId="0" applyFont="1" applyFill="1" applyBorder="1" applyAlignment="1">
      <alignment horizontal="center" vertical="center" wrapText="1"/>
    </xf>
    <xf numFmtId="0" fontId="21" fillId="18" borderId="216" xfId="0" applyFont="1" applyFill="1" applyBorder="1" applyAlignment="1">
      <alignment horizontal="center" vertical="center" wrapText="1"/>
    </xf>
    <xf numFmtId="0" fontId="21" fillId="18" borderId="179" xfId="0" applyFont="1" applyFill="1" applyBorder="1" applyAlignment="1">
      <alignment horizontal="center" vertical="center" wrapText="1"/>
    </xf>
    <xf numFmtId="0" fontId="21" fillId="18" borderId="183" xfId="0" applyFont="1" applyFill="1" applyBorder="1" applyAlignment="1">
      <alignment horizontal="center" vertical="center" wrapText="1"/>
    </xf>
    <xf numFmtId="0" fontId="21" fillId="18" borderId="207" xfId="0" applyFont="1" applyFill="1" applyBorder="1" applyAlignment="1">
      <alignment horizontal="center" vertical="center" wrapText="1"/>
    </xf>
    <xf numFmtId="0" fontId="21" fillId="18" borderId="187" xfId="0" applyFont="1" applyFill="1" applyBorder="1" applyAlignment="1">
      <alignment horizontal="center" vertical="center" wrapText="1"/>
    </xf>
    <xf numFmtId="0" fontId="21" fillId="18" borderId="188" xfId="0" applyFont="1" applyFill="1" applyBorder="1" applyAlignment="1">
      <alignment horizontal="center" vertical="center" wrapText="1"/>
    </xf>
    <xf numFmtId="0" fontId="21" fillId="18" borderId="212" xfId="0" applyFont="1" applyFill="1" applyBorder="1" applyAlignment="1">
      <alignment horizontal="center" vertical="center" wrapText="1"/>
    </xf>
    <xf numFmtId="2" fontId="30" fillId="3" borderId="179" xfId="0" applyNumberFormat="1" applyFont="1" applyFill="1" applyBorder="1" applyAlignment="1">
      <alignment horizontal="center" vertical="center" wrapText="1"/>
    </xf>
    <xf numFmtId="2" fontId="30" fillId="3" borderId="182" xfId="1" applyNumberFormat="1" applyFont="1" applyFill="1" applyBorder="1" applyAlignment="1">
      <alignment horizontal="center" vertical="center" wrapText="1"/>
    </xf>
    <xf numFmtId="2" fontId="30" fillId="3" borderId="183" xfId="1" applyNumberFormat="1" applyFont="1" applyFill="1" applyBorder="1" applyAlignment="1">
      <alignment horizontal="center" vertical="center" wrapText="1"/>
    </xf>
    <xf numFmtId="9" fontId="29" fillId="0" borderId="180" xfId="1" applyNumberFormat="1" applyFont="1" applyFill="1" applyBorder="1" applyAlignment="1" applyProtection="1">
      <alignment horizontal="center" vertical="center" wrapText="1"/>
    </xf>
    <xf numFmtId="2" fontId="30" fillId="3" borderId="203" xfId="0" applyNumberFormat="1" applyFont="1" applyFill="1" applyBorder="1" applyAlignment="1">
      <alignment horizontal="center" vertical="center" wrapText="1"/>
    </xf>
    <xf numFmtId="2" fontId="30" fillId="3" borderId="20" xfId="0" applyNumberFormat="1" applyFont="1" applyFill="1" applyBorder="1" applyAlignment="1">
      <alignment horizontal="center" vertical="center" wrapText="1"/>
    </xf>
    <xf numFmtId="2" fontId="30" fillId="3" borderId="27" xfId="0" applyNumberFormat="1" applyFont="1" applyFill="1" applyBorder="1" applyAlignment="1">
      <alignment horizontal="center" vertical="center" wrapText="1"/>
    </xf>
    <xf numFmtId="9" fontId="29" fillId="0" borderId="89" xfId="1" applyNumberFormat="1" applyFont="1" applyFill="1" applyBorder="1" applyAlignment="1" applyProtection="1">
      <alignment horizontal="center" vertical="center" wrapText="1"/>
    </xf>
    <xf numFmtId="2" fontId="30" fillId="20" borderId="236" xfId="0" applyNumberFormat="1" applyFont="1" applyFill="1" applyBorder="1" applyAlignment="1">
      <alignment horizontal="center" vertical="center" wrapText="1"/>
    </xf>
    <xf numFmtId="2" fontId="30" fillId="20" borderId="230" xfId="0" applyNumberFormat="1" applyFont="1" applyFill="1" applyBorder="1" applyAlignment="1">
      <alignment horizontal="center" vertical="center" wrapText="1"/>
    </xf>
    <xf numFmtId="2" fontId="30" fillId="20" borderId="235" xfId="0" applyNumberFormat="1" applyFont="1" applyFill="1" applyBorder="1" applyAlignment="1">
      <alignment horizontal="center" vertical="center" wrapText="1"/>
    </xf>
    <xf numFmtId="9" fontId="29" fillId="19" borderId="244" xfId="1" applyNumberFormat="1" applyFont="1" applyFill="1" applyBorder="1" applyAlignment="1" applyProtection="1">
      <alignment horizontal="center" vertical="center" wrapText="1"/>
    </xf>
    <xf numFmtId="2" fontId="30" fillId="0" borderId="179" xfId="0" applyNumberFormat="1" applyFont="1" applyFill="1" applyBorder="1" applyAlignment="1">
      <alignment horizontal="center" vertical="center" wrapText="1"/>
    </xf>
    <xf numFmtId="2" fontId="30" fillId="0" borderId="182" xfId="0" applyNumberFormat="1" applyFont="1" applyFill="1" applyBorder="1" applyAlignment="1">
      <alignment horizontal="center" vertical="center" wrapText="1"/>
    </xf>
    <xf numFmtId="2" fontId="30" fillId="0" borderId="183" xfId="0" applyNumberFormat="1" applyFont="1" applyFill="1" applyBorder="1" applyAlignment="1">
      <alignment horizontal="center" vertical="center" wrapText="1"/>
    </xf>
    <xf numFmtId="2" fontId="30" fillId="0" borderId="203" xfId="0" applyNumberFormat="1" applyFont="1" applyFill="1" applyBorder="1" applyAlignment="1">
      <alignment horizontal="center" vertical="center" wrapText="1"/>
    </xf>
    <xf numFmtId="2" fontId="30" fillId="0" borderId="20" xfId="0" applyNumberFormat="1" applyFont="1" applyFill="1" applyBorder="1" applyAlignment="1">
      <alignment horizontal="center" vertical="center" wrapText="1"/>
    </xf>
    <xf numFmtId="2" fontId="30" fillId="0" borderId="27" xfId="0" applyNumberFormat="1" applyFont="1" applyFill="1" applyBorder="1" applyAlignment="1">
      <alignment horizontal="center" vertical="center" wrapText="1"/>
    </xf>
    <xf numFmtId="2" fontId="30" fillId="3" borderId="203" xfId="1" applyNumberFormat="1" applyFont="1" applyFill="1" applyBorder="1" applyAlignment="1">
      <alignment horizontal="center" vertical="center" wrapText="1"/>
    </xf>
    <xf numFmtId="2" fontId="30" fillId="3" borderId="20" xfId="1" applyNumberFormat="1" applyFont="1" applyFill="1" applyBorder="1" applyAlignment="1">
      <alignment horizontal="center" vertical="center" wrapText="1"/>
    </xf>
    <xf numFmtId="2" fontId="30" fillId="3" borderId="27" xfId="1" applyNumberFormat="1" applyFont="1" applyFill="1" applyBorder="1" applyAlignment="1">
      <alignment horizontal="center" vertical="center" wrapText="1"/>
    </xf>
    <xf numFmtId="2" fontId="30" fillId="20" borderId="236" xfId="1" applyNumberFormat="1" applyFont="1" applyFill="1" applyBorder="1" applyAlignment="1">
      <alignment horizontal="center" vertical="center" wrapText="1"/>
    </xf>
    <xf numFmtId="2" fontId="30" fillId="20" borderId="230" xfId="1" applyNumberFormat="1" applyFont="1" applyFill="1" applyBorder="1" applyAlignment="1">
      <alignment horizontal="center" vertical="center" wrapText="1"/>
    </xf>
    <xf numFmtId="2" fontId="30" fillId="20" borderId="235" xfId="1" applyNumberFormat="1" applyFont="1" applyFill="1" applyBorder="1" applyAlignment="1">
      <alignment horizontal="center" vertical="center" wrapText="1"/>
    </xf>
    <xf numFmtId="2" fontId="30" fillId="0" borderId="198" xfId="0" applyNumberFormat="1" applyFont="1" applyFill="1" applyBorder="1" applyAlignment="1">
      <alignment horizontal="center" vertical="center" wrapText="1"/>
    </xf>
    <xf numFmtId="2" fontId="30" fillId="0" borderId="2" xfId="1" applyNumberFormat="1" applyFont="1" applyFill="1" applyBorder="1" applyAlignment="1">
      <alignment horizontal="center" vertical="center" wrapText="1"/>
    </xf>
    <xf numFmtId="2" fontId="30" fillId="0" borderId="7" xfId="1" applyNumberFormat="1" applyFont="1" applyFill="1" applyBorder="1" applyAlignment="1">
      <alignment horizontal="center" vertical="center" wrapText="1"/>
    </xf>
    <xf numFmtId="9" fontId="29" fillId="0" borderId="78" xfId="1" applyNumberFormat="1" applyFont="1" applyFill="1" applyBorder="1" applyAlignment="1" applyProtection="1">
      <alignment horizontal="center" vertical="center" wrapText="1"/>
    </xf>
    <xf numFmtId="2" fontId="30" fillId="0" borderId="2" xfId="0" applyNumberFormat="1" applyFont="1" applyFill="1" applyBorder="1" applyAlignment="1">
      <alignment horizontal="center" vertical="center" wrapText="1"/>
    </xf>
    <xf numFmtId="2" fontId="30" fillId="0" borderId="7" xfId="0" applyNumberFormat="1" applyFont="1" applyFill="1" applyBorder="1" applyAlignment="1">
      <alignment horizontal="center" vertical="center" wrapText="1"/>
    </xf>
    <xf numFmtId="9" fontId="29" fillId="0" borderId="89" xfId="0" applyNumberFormat="1" applyFont="1" applyFill="1" applyBorder="1" applyAlignment="1" applyProtection="1">
      <alignment horizontal="center" vertical="center" wrapText="1"/>
    </xf>
    <xf numFmtId="0" fontId="23" fillId="18" borderId="231" xfId="0" applyFont="1" applyFill="1" applyBorder="1" applyAlignment="1">
      <alignment horizontal="right" vertical="center" wrapText="1"/>
    </xf>
    <xf numFmtId="0" fontId="23" fillId="18" borderId="230" xfId="0" applyFont="1" applyFill="1" applyBorder="1" applyAlignment="1">
      <alignment horizontal="right" vertical="center" wrapText="1"/>
    </xf>
    <xf numFmtId="0" fontId="23" fillId="18" borderId="235" xfId="0" applyFont="1" applyFill="1" applyBorder="1" applyAlignment="1">
      <alignment horizontal="right" vertical="center" wrapText="1"/>
    </xf>
    <xf numFmtId="0" fontId="21" fillId="0" borderId="181" xfId="0" applyFont="1" applyBorder="1" applyAlignment="1">
      <alignment vertical="center" wrapText="1"/>
    </xf>
    <xf numFmtId="0" fontId="21" fillId="0" borderId="15" xfId="0" applyFont="1" applyBorder="1" applyAlignment="1">
      <alignment vertical="center" wrapText="1"/>
    </xf>
    <xf numFmtId="0" fontId="21" fillId="0" borderId="16" xfId="0" applyFont="1" applyBorder="1" applyAlignment="1">
      <alignment vertical="center" wrapText="1"/>
    </xf>
    <xf numFmtId="0" fontId="28" fillId="14" borderId="229" xfId="0" applyFont="1" applyFill="1" applyBorder="1" applyAlignment="1">
      <alignment vertical="center" wrapText="1"/>
    </xf>
    <xf numFmtId="0" fontId="32" fillId="14" borderId="255" xfId="0" applyFont="1" applyFill="1" applyBorder="1" applyAlignment="1">
      <alignment horizontal="center" vertical="center" wrapText="1"/>
    </xf>
    <xf numFmtId="0" fontId="32" fillId="14" borderId="256" xfId="0" applyFont="1" applyFill="1" applyBorder="1" applyAlignment="1">
      <alignment horizontal="center" vertical="center" wrapText="1"/>
    </xf>
    <xf numFmtId="0" fontId="32" fillId="14" borderId="257" xfId="0" applyFont="1" applyFill="1" applyBorder="1" applyAlignment="1">
      <alignment horizontal="center" vertical="center" wrapText="1"/>
    </xf>
    <xf numFmtId="0" fontId="22" fillId="0" borderId="255" xfId="0" applyFont="1" applyBorder="1" applyAlignment="1">
      <alignment horizontal="center" vertical="center"/>
    </xf>
    <xf numFmtId="0" fontId="22" fillId="0" borderId="256" xfId="0" applyFont="1" applyBorder="1" applyAlignment="1">
      <alignment horizontal="center" vertical="center"/>
    </xf>
    <xf numFmtId="0" fontId="22" fillId="0" borderId="257" xfId="0" applyFont="1" applyBorder="1" applyAlignment="1">
      <alignment horizontal="center" vertical="center"/>
    </xf>
    <xf numFmtId="0" fontId="21" fillId="0" borderId="0" xfId="0" applyFont="1" applyAlignment="1">
      <alignment vertical="center"/>
    </xf>
    <xf numFmtId="0" fontId="0" fillId="0" borderId="198"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21" fillId="0" borderId="15" xfId="0" applyFont="1" applyBorder="1" applyAlignment="1">
      <alignment vertical="center"/>
    </xf>
    <xf numFmtId="0" fontId="0" fillId="0" borderId="185"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28" fillId="0" borderId="197" xfId="0" applyFont="1" applyFill="1" applyBorder="1" applyAlignment="1">
      <alignment vertical="center" wrapText="1"/>
    </xf>
    <xf numFmtId="0" fontId="21" fillId="0" borderId="4" xfId="0" applyFont="1" applyFill="1" applyBorder="1" applyAlignment="1">
      <alignment vertical="center"/>
    </xf>
    <xf numFmtId="0" fontId="28" fillId="0" borderId="4" xfId="0" applyFont="1" applyFill="1" applyBorder="1" applyAlignment="1">
      <alignment vertical="center" wrapText="1"/>
    </xf>
    <xf numFmtId="0" fontId="28" fillId="0" borderId="8" xfId="0" applyFont="1" applyFill="1" applyBorder="1" applyAlignment="1">
      <alignment vertical="center" wrapText="1"/>
    </xf>
    <xf numFmtId="0" fontId="29" fillId="0" borderId="258" xfId="0" applyFont="1" applyBorder="1" applyAlignment="1">
      <alignment vertical="center"/>
    </xf>
    <xf numFmtId="0" fontId="21" fillId="0" borderId="42" xfId="0" applyFont="1" applyBorder="1" applyAlignment="1">
      <alignment vertical="center"/>
    </xf>
    <xf numFmtId="0" fontId="0" fillId="0" borderId="203"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79" xfId="0" applyBorder="1" applyAlignment="1">
      <alignment vertical="center"/>
    </xf>
    <xf numFmtId="0" fontId="0" fillId="0" borderId="182" xfId="0" applyBorder="1" applyAlignment="1">
      <alignment vertical="center"/>
    </xf>
    <xf numFmtId="0" fontId="0" fillId="0" borderId="183" xfId="0" applyBorder="1" applyAlignment="1">
      <alignment vertical="center"/>
    </xf>
  </cellXfs>
  <cellStyles count="3">
    <cellStyle name="Hyperlink" xfId="2" builtinId="8"/>
    <cellStyle name="Normal" xfId="0" builtinId="0"/>
    <cellStyle name="Per cent" xfId="1" builtinId="5"/>
  </cellStyles>
  <dxfs count="12">
    <dxf>
      <font>
        <b/>
        <i val="0"/>
        <color theme="0"/>
      </font>
      <fill>
        <patternFill>
          <bgColor rgb="FFFF0000"/>
        </patternFill>
      </fill>
    </dxf>
    <dxf>
      <font>
        <b/>
        <i val="0"/>
        <color theme="0"/>
      </font>
      <fill>
        <patternFill>
          <bgColor theme="5"/>
        </patternFill>
      </fill>
    </dxf>
    <dxf>
      <font>
        <b/>
        <i val="0"/>
        <color theme="1"/>
      </font>
      <fill>
        <patternFill>
          <bgColor theme="7"/>
        </patternFill>
      </fill>
    </dxf>
    <dxf>
      <font>
        <b/>
        <i val="0"/>
        <color theme="0"/>
      </font>
      <fill>
        <patternFill>
          <bgColor theme="9"/>
        </patternFill>
      </fill>
    </dxf>
    <dxf>
      <font>
        <b/>
        <i val="0"/>
        <color theme="0"/>
      </font>
      <fill>
        <patternFill>
          <bgColor rgb="FFFF0000"/>
        </patternFill>
      </fill>
    </dxf>
    <dxf>
      <font>
        <b/>
        <i val="0"/>
        <color theme="0"/>
      </font>
      <fill>
        <patternFill>
          <bgColor theme="5"/>
        </patternFill>
      </fill>
    </dxf>
    <dxf>
      <font>
        <b/>
        <i val="0"/>
        <color theme="1"/>
      </font>
      <fill>
        <patternFill>
          <bgColor theme="7"/>
        </patternFill>
      </fill>
    </dxf>
    <dxf>
      <font>
        <b/>
        <i val="0"/>
        <color theme="0"/>
      </font>
      <fill>
        <patternFill>
          <bgColor theme="9"/>
        </patternFill>
      </fill>
    </dxf>
    <dxf>
      <font>
        <b/>
        <i val="0"/>
        <color theme="0"/>
      </font>
      <fill>
        <patternFill>
          <bgColor rgb="FFFF0000"/>
        </patternFill>
      </fill>
    </dxf>
    <dxf>
      <font>
        <b/>
        <i val="0"/>
        <color theme="0"/>
      </font>
      <fill>
        <patternFill>
          <bgColor theme="5"/>
        </patternFill>
      </fill>
    </dxf>
    <dxf>
      <font>
        <b/>
        <i val="0"/>
        <color theme="1"/>
      </font>
      <fill>
        <patternFill>
          <bgColor theme="7"/>
        </patternFill>
      </fill>
    </dxf>
    <dxf>
      <font>
        <b/>
        <i val="0"/>
        <color theme="0"/>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jka.vanklinken\Downloads\Analytical%20framework_v1_2.xlsx" TargetMode="External"/><Relationship Id="rId1" Type="http://schemas.openxmlformats.org/officeDocument/2006/relationships/externalLinkPath" Target="/Users/marijka.vanklinken/Downloads/Analytical%20framework_v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ld_"/>
      <sheetName val="OVERALL"/>
      <sheetName val="N_Gaza"/>
      <sheetName val="Gaza"/>
      <sheetName val="Deir al Balah"/>
      <sheetName val="Khan Younis"/>
      <sheetName val="Rafah (2)"/>
      <sheetName val="Rafah"/>
      <sheetName val="Sheet1"/>
    </sheetNames>
    <sheetDataSet>
      <sheetData sheetId="0"/>
      <sheetData sheetId="1"/>
      <sheetData sheetId="2">
        <row r="11">
          <cell r="Q11"/>
        </row>
        <row r="13">
          <cell r="O13">
            <v>0</v>
          </cell>
          <cell r="Q13">
            <v>0</v>
          </cell>
        </row>
        <row r="17">
          <cell r="O17"/>
          <cell r="Q17"/>
        </row>
        <row r="21">
          <cell r="O21">
            <v>0</v>
          </cell>
        </row>
        <row r="23">
          <cell r="M23">
            <v>0</v>
          </cell>
          <cell r="O23">
            <v>0</v>
          </cell>
          <cell r="Q23">
            <v>0</v>
          </cell>
        </row>
      </sheetData>
      <sheetData sheetId="3">
        <row r="11">
          <cell r="Q11"/>
        </row>
        <row r="13">
          <cell r="O13">
            <v>0</v>
          </cell>
          <cell r="Q13">
            <v>0</v>
          </cell>
        </row>
        <row r="17">
          <cell r="O17"/>
          <cell r="Q17"/>
        </row>
        <row r="21">
          <cell r="O21">
            <v>0</v>
          </cell>
        </row>
        <row r="23">
          <cell r="M23"/>
          <cell r="O23"/>
          <cell r="Q23"/>
        </row>
      </sheetData>
      <sheetData sheetId="4">
        <row r="11">
          <cell r="Q11"/>
        </row>
        <row r="13">
          <cell r="O13">
            <v>0</v>
          </cell>
          <cell r="Q13">
            <v>0</v>
          </cell>
        </row>
        <row r="17">
          <cell r="O17">
            <v>0</v>
          </cell>
          <cell r="Q17">
            <v>0</v>
          </cell>
        </row>
        <row r="21">
          <cell r="O21">
            <v>0</v>
          </cell>
        </row>
        <row r="23">
          <cell r="M23">
            <v>0</v>
          </cell>
          <cell r="O23">
            <v>0</v>
          </cell>
          <cell r="Q23">
            <v>0</v>
          </cell>
        </row>
      </sheetData>
      <sheetData sheetId="5">
        <row r="11">
          <cell r="Q11"/>
        </row>
        <row r="13">
          <cell r="O13">
            <v>0</v>
          </cell>
          <cell r="Q13">
            <v>0</v>
          </cell>
        </row>
        <row r="17">
          <cell r="O17">
            <v>0</v>
          </cell>
          <cell r="Q17">
            <v>0</v>
          </cell>
        </row>
        <row r="21">
          <cell r="O21">
            <v>0</v>
          </cell>
        </row>
        <row r="23">
          <cell r="M23">
            <v>0</v>
          </cell>
          <cell r="O23">
            <v>0</v>
          </cell>
          <cell r="Q23">
            <v>0</v>
          </cell>
        </row>
      </sheetData>
      <sheetData sheetId="6"/>
      <sheetData sheetId="7">
        <row r="12">
          <cell r="Q12"/>
        </row>
        <row r="14">
          <cell r="O14">
            <v>0</v>
          </cell>
          <cell r="Q14">
            <v>0</v>
          </cell>
        </row>
        <row r="19">
          <cell r="O19"/>
          <cell r="Q19"/>
        </row>
        <row r="23">
          <cell r="O23"/>
        </row>
        <row r="25">
          <cell r="M25"/>
          <cell r="O25"/>
          <cell r="Q25"/>
        </row>
      </sheetData>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b:/s/NuVAC/EbOUk2GVAaNGmugErMlNA4IB8jT7Lh2957mixrT-ouivkQ?e=Ljbgf7" TargetMode="External"/><Relationship Id="rId2" Type="http://schemas.openxmlformats.org/officeDocument/2006/relationships/hyperlink" Target="../../../../../../../../../../../../../../../../../../../../../../../../../:b:/s/NuVAC/EbOUk2GVAaNGmugErMlNA4IB8jT7Lh2957mixrT-ouivkQ?e=Ljbgf7" TargetMode="External"/><Relationship Id="rId1" Type="http://schemas.openxmlformats.org/officeDocument/2006/relationships/hyperlink" Target="../../../../../../../../../../../../../../../../../../../../../../../../../:b:/s/NuVAC/EToq7fP8WKdKhpOGAoE0k5EBLspZ768ZrInR9j_rmMpNqA?e=yzoRvH"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b:/s/NuVAC/EbOUk2GVAaNGmugErMlNA4IB8jT7Lh2957mixrT-ouivkQ?e=Ljbgf7" TargetMode="External"/><Relationship Id="rId2" Type="http://schemas.openxmlformats.org/officeDocument/2006/relationships/hyperlink" Target="../../../../../../../../../../../../../../../../../../../../../../../../../:b:/s/NuVAC/EbOUk2GVAaNGmugErMlNA4IB8jT7Lh2957mixrT-ouivkQ?e=Ljbgf7" TargetMode="External"/><Relationship Id="rId1" Type="http://schemas.openxmlformats.org/officeDocument/2006/relationships/hyperlink" Target="../../../../../../../../../../../../../../../../../../../../../../../../../:b:/s/NuVAC/EToq7fP8WKdKhpOGAoE0k5EBLspZ768ZrInR9j_rmMpNqA?e=yzoRvH"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b:/s/NuVAC/EbOUk2GVAaNGmugErMlNA4IB8jT7Lh2957mixrT-ouivkQ?e=Ljbgf7" TargetMode="External"/><Relationship Id="rId2" Type="http://schemas.openxmlformats.org/officeDocument/2006/relationships/hyperlink" Target="../../../../../../../../:b:/s/NuVAC/EbOUk2GVAaNGmugErMlNA4IB8jT7Lh2957mixrT-ouivkQ?e=Ljbgf7" TargetMode="External"/><Relationship Id="rId1" Type="http://schemas.openxmlformats.org/officeDocument/2006/relationships/hyperlink" Target="../../../../../../../../:b:/s/NuVAC/EToq7fP8WKdKhpOGAoE0k5EBLspZ768ZrInR9j_rmMpNqA?e=yzoRvH" TargetMode="Externa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042C-1C25-45DE-9C8A-69654F1B7D1E}">
  <dimension ref="B1:K18"/>
  <sheetViews>
    <sheetView zoomScale="60" zoomScaleNormal="60" workbookViewId="0">
      <selection activeCell="E4" sqref="E4"/>
    </sheetView>
  </sheetViews>
  <sheetFormatPr defaultColWidth="8.7265625" defaultRowHeight="18" x14ac:dyDescent="0.35"/>
  <cols>
    <col min="1" max="1" width="2.1796875" style="2" customWidth="1"/>
    <col min="2" max="2" width="21.54296875" style="13" customWidth="1"/>
    <col min="3" max="3" width="27.81640625" style="9" hidden="1" customWidth="1"/>
    <col min="4" max="4" width="35" style="13" bestFit="1" customWidth="1"/>
    <col min="5" max="5" width="35" style="9" customWidth="1"/>
    <col min="6" max="8" width="27.453125" style="1" customWidth="1"/>
    <col min="9" max="10" width="34.453125" style="1" customWidth="1"/>
    <col min="11" max="11" width="25.54296875" style="1" customWidth="1"/>
    <col min="12" max="16384" width="8.7265625" style="2"/>
  </cols>
  <sheetData>
    <row r="1" spans="2:11" ht="14.5" thickBot="1" x14ac:dyDescent="0.4"/>
    <row r="2" spans="2:11" s="10" customFormat="1" ht="31.5" customHeight="1" thickTop="1" x14ac:dyDescent="0.35">
      <c r="B2" s="463" t="s">
        <v>0</v>
      </c>
      <c r="C2" s="461" t="s">
        <v>1</v>
      </c>
      <c r="D2" s="446" t="s">
        <v>2</v>
      </c>
      <c r="E2" s="448" t="s">
        <v>3</v>
      </c>
      <c r="F2" s="458" t="s">
        <v>4</v>
      </c>
      <c r="G2" s="459"/>
      <c r="H2" s="460"/>
      <c r="I2" s="21" t="s">
        <v>5</v>
      </c>
      <c r="J2" s="68" t="s">
        <v>6</v>
      </c>
      <c r="K2" s="441" t="s">
        <v>7</v>
      </c>
    </row>
    <row r="3" spans="2:11" s="10" customFormat="1" ht="47.15" customHeight="1" thickBot="1" x14ac:dyDescent="0.4">
      <c r="B3" s="452"/>
      <c r="C3" s="462"/>
      <c r="D3" s="447"/>
      <c r="E3" s="449"/>
      <c r="F3" s="8" t="s">
        <v>8</v>
      </c>
      <c r="G3" s="34" t="s">
        <v>9</v>
      </c>
      <c r="H3" s="7" t="s">
        <v>10</v>
      </c>
      <c r="I3" s="22" t="s">
        <v>11</v>
      </c>
      <c r="J3" s="69" t="s">
        <v>12</v>
      </c>
      <c r="K3" s="442"/>
    </row>
    <row r="4" spans="2:11" ht="50.15" customHeight="1" x14ac:dyDescent="0.35">
      <c r="B4" s="466" t="s">
        <v>13</v>
      </c>
      <c r="C4" s="464" t="s">
        <v>14</v>
      </c>
      <c r="D4" s="19" t="s">
        <v>15</v>
      </c>
      <c r="E4" s="15"/>
      <c r="F4" s="4"/>
      <c r="G4" s="35"/>
      <c r="H4" s="6"/>
      <c r="I4" s="11"/>
      <c r="J4" s="11"/>
      <c r="K4" s="23"/>
    </row>
    <row r="5" spans="2:11" ht="50.15" customHeight="1" x14ac:dyDescent="0.35">
      <c r="B5" s="467"/>
      <c r="C5" s="465"/>
      <c r="D5" s="20" t="s">
        <v>16</v>
      </c>
      <c r="E5" s="16"/>
      <c r="F5" s="3"/>
      <c r="G5" s="36"/>
      <c r="H5" s="5"/>
      <c r="I5" s="12"/>
      <c r="J5" s="12"/>
      <c r="K5" s="24"/>
    </row>
    <row r="6" spans="2:11" ht="50.15" customHeight="1" x14ac:dyDescent="0.35">
      <c r="B6" s="65" t="s">
        <v>17</v>
      </c>
      <c r="C6" s="14"/>
      <c r="D6" s="18" t="s">
        <v>18</v>
      </c>
      <c r="E6" s="17"/>
      <c r="F6" s="3"/>
      <c r="G6" s="36"/>
      <c r="H6" s="5"/>
      <c r="I6" s="12"/>
      <c r="J6" s="12"/>
      <c r="K6" s="24"/>
    </row>
    <row r="7" spans="2:11" ht="50.15" customHeight="1" x14ac:dyDescent="0.35">
      <c r="B7" s="450" t="s">
        <v>19</v>
      </c>
      <c r="C7" s="14" t="s">
        <v>20</v>
      </c>
      <c r="D7" s="18" t="s">
        <v>21</v>
      </c>
      <c r="E7" s="17"/>
      <c r="F7" s="3"/>
      <c r="G7" s="36"/>
      <c r="H7" s="5"/>
      <c r="I7" s="12"/>
      <c r="J7" s="12"/>
      <c r="K7" s="24"/>
    </row>
    <row r="8" spans="2:11" ht="50.15" customHeight="1" x14ac:dyDescent="0.35">
      <c r="B8" s="451"/>
      <c r="C8" s="14" t="s">
        <v>20</v>
      </c>
      <c r="D8" s="18" t="s">
        <v>22</v>
      </c>
      <c r="E8" s="17"/>
      <c r="F8" s="3"/>
      <c r="G8" s="36"/>
      <c r="H8" s="5"/>
      <c r="I8" s="12"/>
      <c r="J8" s="12"/>
      <c r="K8" s="24"/>
    </row>
    <row r="9" spans="2:11" ht="50.15" customHeight="1" x14ac:dyDescent="0.35">
      <c r="B9" s="451"/>
      <c r="C9" s="64"/>
      <c r="D9" s="18" t="s">
        <v>23</v>
      </c>
      <c r="E9" s="17"/>
      <c r="F9" s="3"/>
      <c r="G9" s="36"/>
      <c r="H9" s="5"/>
      <c r="I9" s="12"/>
      <c r="J9" s="12"/>
      <c r="K9" s="24"/>
    </row>
    <row r="10" spans="2:11" ht="50.15" customHeight="1" x14ac:dyDescent="0.35">
      <c r="B10" s="451"/>
      <c r="C10" s="64"/>
      <c r="D10" s="18" t="s">
        <v>24</v>
      </c>
      <c r="E10" s="17"/>
      <c r="F10" s="3"/>
      <c r="G10" s="36"/>
      <c r="H10" s="5"/>
      <c r="I10" s="12"/>
      <c r="J10" s="12"/>
      <c r="K10" s="24"/>
    </row>
    <row r="11" spans="2:11" ht="50.15" customHeight="1" x14ac:dyDescent="0.35">
      <c r="B11" s="451"/>
      <c r="C11" s="64"/>
      <c r="D11" s="18" t="s">
        <v>25</v>
      </c>
      <c r="E11" s="17"/>
      <c r="F11" s="3"/>
      <c r="G11" s="36"/>
      <c r="H11" s="5"/>
      <c r="I11" s="12"/>
      <c r="J11" s="12"/>
      <c r="K11" s="24"/>
    </row>
    <row r="12" spans="2:11" ht="50.15" customHeight="1" thickBot="1" x14ac:dyDescent="0.4">
      <c r="B12" s="452"/>
      <c r="C12" s="50"/>
      <c r="D12" s="51" t="s">
        <v>26</v>
      </c>
      <c r="E12" s="52"/>
      <c r="F12" s="53"/>
      <c r="G12" s="54"/>
      <c r="H12" s="55"/>
      <c r="I12" s="56"/>
      <c r="J12" s="56"/>
      <c r="K12" s="57"/>
    </row>
    <row r="13" spans="2:11" ht="32.15" customHeight="1" x14ac:dyDescent="0.35">
      <c r="B13" s="436" t="s">
        <v>27</v>
      </c>
      <c r="C13" s="39"/>
      <c r="D13" s="456" t="s">
        <v>2</v>
      </c>
      <c r="E13" s="436" t="s">
        <v>3</v>
      </c>
      <c r="F13" s="453" t="s">
        <v>4</v>
      </c>
      <c r="G13" s="454"/>
      <c r="H13" s="455"/>
      <c r="I13" s="40" t="s">
        <v>28</v>
      </c>
      <c r="J13" s="66"/>
      <c r="K13" s="439" t="s">
        <v>7</v>
      </c>
    </row>
    <row r="14" spans="2:11" ht="47.15" customHeight="1" thickBot="1" x14ac:dyDescent="0.4">
      <c r="B14" s="437"/>
      <c r="C14" s="25"/>
      <c r="D14" s="457"/>
      <c r="E14" s="438"/>
      <c r="F14" s="26" t="s">
        <v>8</v>
      </c>
      <c r="G14" s="37" t="s">
        <v>9</v>
      </c>
      <c r="H14" s="27" t="s">
        <v>29</v>
      </c>
      <c r="I14" s="28" t="s">
        <v>30</v>
      </c>
      <c r="J14" s="67"/>
      <c r="K14" s="440"/>
    </row>
    <row r="15" spans="2:11" ht="50.15" customHeight="1" x14ac:dyDescent="0.35">
      <c r="B15" s="437"/>
      <c r="C15" s="25"/>
      <c r="D15" s="29" t="s">
        <v>31</v>
      </c>
      <c r="E15" s="30"/>
      <c r="F15" s="31"/>
      <c r="G15" s="38"/>
      <c r="H15" s="32"/>
      <c r="I15" s="33"/>
      <c r="J15" s="33"/>
      <c r="K15" s="41"/>
    </row>
    <row r="16" spans="2:11" ht="50.15" customHeight="1" x14ac:dyDescent="0.35">
      <c r="B16" s="437"/>
      <c r="C16" s="25"/>
      <c r="D16" s="29" t="s">
        <v>32</v>
      </c>
      <c r="E16" s="30"/>
      <c r="F16" s="31"/>
      <c r="G16" s="38"/>
      <c r="H16" s="32"/>
      <c r="I16" s="33"/>
      <c r="J16" s="33"/>
      <c r="K16" s="41"/>
    </row>
    <row r="17" spans="2:11" ht="50.15" customHeight="1" thickBot="1" x14ac:dyDescent="0.4">
      <c r="B17" s="438"/>
      <c r="C17" s="42"/>
      <c r="D17" s="43" t="s">
        <v>33</v>
      </c>
      <c r="E17" s="44"/>
      <c r="F17" s="45"/>
      <c r="G17" s="46"/>
      <c r="H17" s="47"/>
      <c r="I17" s="48"/>
      <c r="J17" s="48"/>
      <c r="K17" s="49"/>
    </row>
    <row r="18" spans="2:11" ht="41.15" customHeight="1" thickBot="1" x14ac:dyDescent="0.4">
      <c r="B18" s="443" t="s">
        <v>34</v>
      </c>
      <c r="C18" s="444"/>
      <c r="D18" s="445"/>
      <c r="E18" s="58"/>
      <c r="F18" s="59"/>
      <c r="G18" s="60"/>
      <c r="H18" s="61"/>
      <c r="I18" s="62"/>
      <c r="J18" s="62"/>
      <c r="K18" s="63"/>
    </row>
  </sheetData>
  <mergeCells count="15">
    <mergeCell ref="B13:B17"/>
    <mergeCell ref="K13:K14"/>
    <mergeCell ref="K2:K3"/>
    <mergeCell ref="B18:D18"/>
    <mergeCell ref="D2:D3"/>
    <mergeCell ref="E2:E3"/>
    <mergeCell ref="B7:B12"/>
    <mergeCell ref="E13:E14"/>
    <mergeCell ref="F13:H13"/>
    <mergeCell ref="D13:D14"/>
    <mergeCell ref="F2:H2"/>
    <mergeCell ref="C2:C3"/>
    <mergeCell ref="B2:B3"/>
    <mergeCell ref="C4:C5"/>
    <mergeCell ref="B4: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313F-C2BD-408F-B286-D5F05CA7082B}">
  <dimension ref="B1:W38"/>
  <sheetViews>
    <sheetView zoomScaleNormal="100" workbookViewId="0">
      <pane ySplit="4" topLeftCell="A21" activePane="bottomLeft" state="frozen"/>
      <selection pane="bottomLeft" activeCell="K17" sqref="K17"/>
    </sheetView>
  </sheetViews>
  <sheetFormatPr defaultColWidth="8.7265625" defaultRowHeight="18" x14ac:dyDescent="0.35"/>
  <cols>
    <col min="1" max="1" width="2.1796875" style="2" customWidth="1"/>
    <col min="2" max="2" width="21.54296875" style="13" customWidth="1"/>
    <col min="3" max="3" width="17.81640625" style="9" hidden="1" customWidth="1"/>
    <col min="4" max="4" width="21.26953125" style="13" customWidth="1"/>
    <col min="5" max="5" width="33.7265625" style="13" hidden="1" customWidth="1"/>
    <col min="6" max="6" width="23" style="9" customWidth="1"/>
    <col min="7" max="7" width="37.81640625" style="9" customWidth="1"/>
    <col min="8" max="8" width="15.26953125" style="9" customWidth="1"/>
    <col min="9" max="9" width="28.54296875" style="9" hidden="1" customWidth="1"/>
    <col min="10" max="10" width="27.453125" style="1" hidden="1" customWidth="1"/>
    <col min="11" max="11" width="28.7265625" style="1" bestFit="1" customWidth="1"/>
    <col min="12" max="12" width="12.26953125" style="1" customWidth="1"/>
    <col min="13" max="13" width="14.1796875" style="1" bestFit="1" customWidth="1"/>
    <col min="14" max="14" width="12.26953125" style="1" customWidth="1"/>
    <col min="15" max="15" width="9.81640625" style="1" customWidth="1"/>
    <col min="16" max="16" width="5.7265625" style="1" customWidth="1"/>
    <col min="17" max="17" width="9.1796875" style="1" bestFit="1" customWidth="1"/>
    <col min="18" max="18" width="25.7265625" style="1" customWidth="1"/>
    <col min="19" max="20" width="25.7265625" style="1" hidden="1" customWidth="1"/>
    <col min="21" max="21" width="25.54296875" style="1" hidden="1" customWidth="1"/>
    <col min="22" max="16384" width="8.7265625" style="2"/>
  </cols>
  <sheetData>
    <row r="1" spans="2:23" ht="14.5" thickBot="1" x14ac:dyDescent="0.4"/>
    <row r="2" spans="2:23" s="10" customFormat="1" ht="31.5" customHeight="1" thickTop="1" x14ac:dyDescent="0.35">
      <c r="B2" s="526" t="s">
        <v>0</v>
      </c>
      <c r="C2" s="528" t="s">
        <v>1</v>
      </c>
      <c r="D2" s="530" t="s">
        <v>2</v>
      </c>
      <c r="E2" s="532" t="s">
        <v>35</v>
      </c>
      <c r="F2" s="534" t="s">
        <v>3</v>
      </c>
      <c r="G2" s="503" t="s">
        <v>36</v>
      </c>
      <c r="H2" s="536"/>
      <c r="I2" s="536"/>
      <c r="J2" s="504"/>
      <c r="K2" s="174" t="s">
        <v>5</v>
      </c>
      <c r="L2" s="503" t="s">
        <v>37</v>
      </c>
      <c r="M2" s="504"/>
      <c r="N2" s="505" t="s">
        <v>38</v>
      </c>
      <c r="O2" s="506"/>
      <c r="P2" s="503" t="s">
        <v>39</v>
      </c>
      <c r="Q2" s="504"/>
      <c r="R2" s="174" t="s">
        <v>40</v>
      </c>
      <c r="S2" s="95"/>
      <c r="T2" s="95"/>
      <c r="U2" s="441" t="s">
        <v>41</v>
      </c>
    </row>
    <row r="3" spans="2:23" s="10" customFormat="1" ht="87" customHeight="1" thickBot="1" x14ac:dyDescent="0.4">
      <c r="B3" s="527"/>
      <c r="C3" s="529"/>
      <c r="D3" s="531"/>
      <c r="E3" s="533"/>
      <c r="F3" s="535"/>
      <c r="G3" s="175" t="s">
        <v>42</v>
      </c>
      <c r="H3" s="176" t="s">
        <v>43</v>
      </c>
      <c r="I3" s="176" t="s">
        <v>44</v>
      </c>
      <c r="J3" s="177" t="s">
        <v>10</v>
      </c>
      <c r="K3" s="178" t="s">
        <v>45</v>
      </c>
      <c r="L3" s="179" t="s">
        <v>46</v>
      </c>
      <c r="M3" s="180" t="s">
        <v>47</v>
      </c>
      <c r="N3" s="181" t="s">
        <v>46</v>
      </c>
      <c r="O3" s="182" t="s">
        <v>47</v>
      </c>
      <c r="P3" s="179" t="s">
        <v>46</v>
      </c>
      <c r="Q3" s="180" t="s">
        <v>47</v>
      </c>
      <c r="R3" s="302" t="s">
        <v>48</v>
      </c>
      <c r="S3" s="70" t="s">
        <v>49</v>
      </c>
      <c r="T3" s="70" t="s">
        <v>50</v>
      </c>
      <c r="U3" s="507"/>
    </row>
    <row r="4" spans="2:23" s="10" customFormat="1" ht="101.15" hidden="1" customHeight="1" thickTop="1" thickBot="1" x14ac:dyDescent="0.4">
      <c r="B4" s="524" t="s">
        <v>51</v>
      </c>
      <c r="C4" s="525"/>
      <c r="D4" s="525"/>
      <c r="E4" s="525"/>
      <c r="F4" s="525"/>
      <c r="G4" s="525"/>
      <c r="H4" s="525"/>
      <c r="I4" s="525"/>
      <c r="J4" s="525"/>
      <c r="K4" s="169"/>
      <c r="L4" s="183"/>
      <c r="M4" s="184"/>
      <c r="N4" s="169"/>
      <c r="O4" s="169"/>
      <c r="P4" s="169"/>
      <c r="Q4" s="170"/>
      <c r="R4" s="185" t="s">
        <v>52</v>
      </c>
      <c r="S4" s="136"/>
      <c r="T4" s="136"/>
    </row>
    <row r="5" spans="2:23" ht="96.75" hidden="1" customHeight="1" thickTop="1" x14ac:dyDescent="0.35">
      <c r="B5" s="522" t="s">
        <v>53</v>
      </c>
      <c r="C5" s="111"/>
      <c r="D5" s="186" t="s">
        <v>54</v>
      </c>
      <c r="E5" s="110"/>
      <c r="F5" s="113"/>
      <c r="G5" s="113"/>
      <c r="H5" s="114"/>
      <c r="I5" s="115"/>
      <c r="J5" s="127"/>
      <c r="K5" s="187"/>
      <c r="L5" s="188"/>
      <c r="M5" s="189"/>
      <c r="N5" s="117"/>
      <c r="O5" s="117"/>
      <c r="P5" s="117"/>
      <c r="Q5" s="155"/>
      <c r="R5" s="117"/>
      <c r="S5" s="117"/>
      <c r="T5" s="117"/>
      <c r="U5" s="118"/>
    </row>
    <row r="6" spans="2:23" ht="50.15" hidden="1" customHeight="1" thickBot="1" x14ac:dyDescent="0.4">
      <c r="B6" s="523"/>
      <c r="C6" s="172"/>
      <c r="D6" s="190" t="s">
        <v>55</v>
      </c>
      <c r="E6" s="120"/>
      <c r="F6" s="156"/>
      <c r="G6" s="156"/>
      <c r="H6" s="191"/>
      <c r="I6" s="191"/>
      <c r="J6" s="191"/>
      <c r="K6" s="192"/>
      <c r="L6" s="188"/>
      <c r="M6" s="189"/>
      <c r="N6" s="193"/>
      <c r="O6" s="193"/>
      <c r="P6" s="193"/>
      <c r="Q6" s="194"/>
      <c r="R6" s="193"/>
      <c r="S6" s="124"/>
      <c r="T6" s="124"/>
      <c r="U6" s="125"/>
    </row>
    <row r="7" spans="2:23" ht="98.5" customHeight="1" thickTop="1" x14ac:dyDescent="0.35">
      <c r="B7" s="491" t="s">
        <v>56</v>
      </c>
      <c r="C7" s="86"/>
      <c r="D7" s="195" t="s">
        <v>57</v>
      </c>
      <c r="E7" s="158" t="s">
        <v>58</v>
      </c>
      <c r="F7" s="161" t="s">
        <v>59</v>
      </c>
      <c r="G7" s="196" t="s">
        <v>60</v>
      </c>
      <c r="H7" s="197" t="s">
        <v>61</v>
      </c>
      <c r="I7" s="157" t="s">
        <v>62</v>
      </c>
      <c r="J7" s="198"/>
      <c r="K7" s="199" t="s">
        <v>63</v>
      </c>
      <c r="L7" s="188"/>
      <c r="M7" s="200"/>
      <c r="N7" s="201"/>
      <c r="O7" s="202"/>
      <c r="P7" s="203"/>
      <c r="Q7" s="202"/>
      <c r="R7" s="204">
        <f>((L7*M7)+(N7*O7))</f>
        <v>0</v>
      </c>
      <c r="S7" s="11" t="s">
        <v>64</v>
      </c>
      <c r="T7" s="11"/>
      <c r="U7" s="128" t="s">
        <v>65</v>
      </c>
    </row>
    <row r="8" spans="2:23" ht="54" x14ac:dyDescent="0.35">
      <c r="B8" s="492"/>
      <c r="C8" s="86"/>
      <c r="D8" s="195" t="s">
        <v>66</v>
      </c>
      <c r="E8" s="159" t="s">
        <v>67</v>
      </c>
      <c r="F8" s="301" t="s">
        <v>68</v>
      </c>
      <c r="G8" s="347"/>
      <c r="H8" s="348"/>
      <c r="I8" s="349"/>
      <c r="J8" s="350"/>
      <c r="K8" s="351" t="s">
        <v>63</v>
      </c>
      <c r="L8" s="188">
        <v>0.33</v>
      </c>
      <c r="M8" s="200">
        <v>0.1</v>
      </c>
      <c r="N8" s="188">
        <v>0.33</v>
      </c>
      <c r="O8" s="200"/>
      <c r="P8" s="188">
        <v>0.33</v>
      </c>
      <c r="Q8" s="200"/>
      <c r="R8" s="207">
        <f t="shared" ref="R8:R23" si="0">((L8*M8)+(N8*O8)+(P8*Q8))</f>
        <v>3.3000000000000002E-2</v>
      </c>
      <c r="S8" s="11" t="s">
        <v>69</v>
      </c>
      <c r="T8" s="11"/>
      <c r="U8" s="23"/>
    </row>
    <row r="9" spans="2:23" ht="118.5" customHeight="1" x14ac:dyDescent="0.35">
      <c r="B9" s="498" t="s">
        <v>13</v>
      </c>
      <c r="C9" s="493" t="s">
        <v>14</v>
      </c>
      <c r="D9" s="195" t="s">
        <v>15</v>
      </c>
      <c r="E9" s="159" t="s">
        <v>70</v>
      </c>
      <c r="F9" s="162" t="s">
        <v>71</v>
      </c>
      <c r="G9" s="205" t="s">
        <v>72</v>
      </c>
      <c r="H9" s="206" t="s">
        <v>61</v>
      </c>
      <c r="I9" s="153">
        <f>34.9+50.6</f>
        <v>85.5</v>
      </c>
      <c r="J9" s="35"/>
      <c r="K9" s="208" t="s">
        <v>73</v>
      </c>
      <c r="L9" s="188">
        <v>0.33</v>
      </c>
      <c r="M9" s="352" t="e">
        <f>(0.0375*N_Gaza!Y9)+(0.375*#REF!)+(0.0375*#REF!)+(0.0375*#REF!)+(0.0375*#REF!)+(0.85*#REF!)</f>
        <v>#REF!</v>
      </c>
      <c r="N9" s="188">
        <v>0.33</v>
      </c>
      <c r="O9" s="200">
        <v>0.9</v>
      </c>
      <c r="P9" s="188">
        <v>0.33</v>
      </c>
      <c r="Q9" s="200">
        <v>0.4</v>
      </c>
      <c r="R9" s="307" t="e">
        <f t="shared" si="0"/>
        <v>#REF!</v>
      </c>
      <c r="S9" s="11"/>
      <c r="T9" s="11"/>
      <c r="U9" s="23"/>
      <c r="V9" s="313"/>
      <c r="W9" s="2">
        <f>34.9+50.6</f>
        <v>85.5</v>
      </c>
    </row>
    <row r="10" spans="2:23" ht="167.5" customHeight="1" x14ac:dyDescent="0.35">
      <c r="B10" s="499"/>
      <c r="C10" s="493"/>
      <c r="D10" s="195" t="s">
        <v>74</v>
      </c>
      <c r="E10" s="159"/>
      <c r="F10" s="162"/>
      <c r="G10" s="205" t="s">
        <v>75</v>
      </c>
      <c r="H10" s="206" t="s">
        <v>76</v>
      </c>
      <c r="I10" s="153"/>
      <c r="J10" s="35"/>
      <c r="K10" s="208" t="s">
        <v>73</v>
      </c>
      <c r="L10" s="188">
        <v>0.33</v>
      </c>
      <c r="M10" s="352" t="e">
        <f>(0.0375*N_Gaza!Y10)+(0.375*#REF!)+(0.0375*#REF!)+(0.0375*#REF!)+(0.0375*#REF!)+(0.85*#REF!)</f>
        <v>#REF!</v>
      </c>
      <c r="N10" s="188">
        <v>0.33</v>
      </c>
      <c r="O10" s="200">
        <v>0.9</v>
      </c>
      <c r="P10" s="188">
        <v>0.33</v>
      </c>
      <c r="Q10" s="200">
        <v>0.4</v>
      </c>
      <c r="R10" s="307" t="e">
        <f>((L10*M10)+(N10*O10)+(P10*Q10))</f>
        <v>#REF!</v>
      </c>
      <c r="S10" s="11"/>
      <c r="T10" s="11"/>
      <c r="U10" s="23"/>
      <c r="W10" s="2">
        <f>56+34</f>
        <v>90</v>
      </c>
    </row>
    <row r="11" spans="2:23" ht="123.75" customHeight="1" x14ac:dyDescent="0.35">
      <c r="B11" s="499"/>
      <c r="C11" s="493"/>
      <c r="D11" s="195" t="s">
        <v>77</v>
      </c>
      <c r="E11" s="159"/>
      <c r="F11" s="162"/>
      <c r="G11" s="205" t="s">
        <v>78</v>
      </c>
      <c r="H11" s="206" t="s">
        <v>76</v>
      </c>
      <c r="I11" s="153"/>
      <c r="J11" s="35"/>
      <c r="K11" s="208" t="s">
        <v>73</v>
      </c>
      <c r="L11" s="188">
        <v>0.33</v>
      </c>
      <c r="M11" s="352" t="e">
        <f>(0.0375*N_Gaza!Y11)+(0.375*#REF!)+(0.0375*#REF!)+(0.0375*#REF!)+(0.0375*#REF!)+(0.85*#REF!)</f>
        <v>#REF!</v>
      </c>
      <c r="N11" s="188">
        <v>0.33</v>
      </c>
      <c r="O11" s="200">
        <v>0.9</v>
      </c>
      <c r="P11" s="188">
        <v>0.33</v>
      </c>
      <c r="Q11" s="200">
        <f>([1]N_Gaza!Q11+[1]Gaza!Q11+'[1]Deir al Balah'!Q11+'[1]Khan Younis'!Q11+[1]Rafah!Q12)/5</f>
        <v>0</v>
      </c>
      <c r="R11" s="207" t="e">
        <f>((L11*M11)+(N11*O11)+(P11*Q11))</f>
        <v>#REF!</v>
      </c>
      <c r="S11" s="11"/>
      <c r="T11" s="11"/>
      <c r="U11" s="23"/>
    </row>
    <row r="12" spans="2:23" ht="150" customHeight="1" x14ac:dyDescent="0.35">
      <c r="B12" s="499"/>
      <c r="C12" s="494"/>
      <c r="D12" s="209" t="s">
        <v>16</v>
      </c>
      <c r="E12" s="159" t="s">
        <v>79</v>
      </c>
      <c r="F12" s="163"/>
      <c r="G12" s="205" t="s">
        <v>80</v>
      </c>
      <c r="H12" s="210" t="s">
        <v>76</v>
      </c>
      <c r="I12" s="154"/>
      <c r="J12" s="36"/>
      <c r="K12" s="208" t="s">
        <v>73</v>
      </c>
      <c r="L12" s="188">
        <v>0.33</v>
      </c>
      <c r="M12" s="352" t="e">
        <f>(0.0375*N_Gaza!Y12)+(0.375*#REF!)+(0.0375*#REF!)+(0.0375*#REF!)+(0.0375*#REF!)+(0.85*#REF!)</f>
        <v>#REF!</v>
      </c>
      <c r="N12" s="188">
        <v>0.33</v>
      </c>
      <c r="O12" s="200">
        <v>0.9</v>
      </c>
      <c r="P12" s="188">
        <v>0.33</v>
      </c>
      <c r="Q12" s="200">
        <v>0.4</v>
      </c>
      <c r="R12" s="307" t="e">
        <f>((L12*M12)+(N12*O12)+(P12*Q12))</f>
        <v>#REF!</v>
      </c>
      <c r="S12" s="11"/>
      <c r="T12" s="11"/>
      <c r="U12" s="24"/>
    </row>
    <row r="13" spans="2:23" ht="73.5" customHeight="1" x14ac:dyDescent="0.35">
      <c r="B13" s="500"/>
      <c r="C13" s="171"/>
      <c r="D13" s="209" t="s">
        <v>81</v>
      </c>
      <c r="E13" s="159"/>
      <c r="F13" s="164"/>
      <c r="G13" s="205" t="s">
        <v>82</v>
      </c>
      <c r="H13" s="211"/>
      <c r="I13" s="71"/>
      <c r="J13" s="36"/>
      <c r="K13" s="208" t="s">
        <v>73</v>
      </c>
      <c r="L13" s="188">
        <v>0.33</v>
      </c>
      <c r="M13" s="352">
        <v>0.7</v>
      </c>
      <c r="N13" s="188">
        <v>0.33</v>
      </c>
      <c r="O13" s="200">
        <v>0.9</v>
      </c>
      <c r="P13" s="188">
        <v>0.33</v>
      </c>
      <c r="Q13" s="200">
        <v>0.4</v>
      </c>
      <c r="R13" s="307">
        <f>((L13*M13)+(N13*O13)+(P13*Q13))</f>
        <v>0.66</v>
      </c>
      <c r="S13" s="11"/>
      <c r="T13" s="11"/>
      <c r="U13" s="24"/>
    </row>
    <row r="14" spans="2:23" ht="134.5" customHeight="1" x14ac:dyDescent="0.35">
      <c r="B14" s="498" t="s">
        <v>17</v>
      </c>
      <c r="C14" s="168"/>
      <c r="D14" s="214" t="s">
        <v>18</v>
      </c>
      <c r="E14" s="160" t="s">
        <v>83</v>
      </c>
      <c r="F14" s="165" t="s">
        <v>84</v>
      </c>
      <c r="G14" s="215" t="s">
        <v>85</v>
      </c>
      <c r="H14" s="216" t="s">
        <v>86</v>
      </c>
      <c r="I14" s="171" t="s">
        <v>62</v>
      </c>
      <c r="J14" s="36"/>
      <c r="K14" s="212" t="s">
        <v>87</v>
      </c>
      <c r="L14" s="188">
        <v>0.33</v>
      </c>
      <c r="M14" s="352" t="e">
        <f>(0.0375*N_Gaza!Y14)+(0.375*#REF!)+(0.0375*#REF!)+(0.0375*#REF!)+(0.0375*#REF!)+(0.85*#REF!)</f>
        <v>#REF!</v>
      </c>
      <c r="N14" s="188">
        <v>0.33</v>
      </c>
      <c r="O14" s="200">
        <f>([1]N_Gaza!O13+[1]Gaza!O13+'[1]Deir al Balah'!O13+'[1]Khan Younis'!O13+[1]Rafah!O14)/5</f>
        <v>0</v>
      </c>
      <c r="P14" s="188">
        <v>0.33</v>
      </c>
      <c r="Q14" s="200">
        <f>([1]N_Gaza!Q13+[1]Gaza!Q13+'[1]Deir al Balah'!Q13+'[1]Khan Younis'!Q13+[1]Rafah!Q14)/5</f>
        <v>0</v>
      </c>
      <c r="R14" s="213" t="s">
        <v>88</v>
      </c>
      <c r="S14" s="11"/>
      <c r="T14" s="11"/>
      <c r="U14" s="24" t="s">
        <v>89</v>
      </c>
    </row>
    <row r="15" spans="2:23" ht="54" customHeight="1" x14ac:dyDescent="0.45">
      <c r="B15" s="500"/>
      <c r="C15" s="168"/>
      <c r="D15" s="214" t="s">
        <v>90</v>
      </c>
      <c r="E15" s="160"/>
      <c r="F15" s="303" t="s">
        <v>91</v>
      </c>
      <c r="G15" s="215" t="s">
        <v>92</v>
      </c>
      <c r="H15" s="216" t="s">
        <v>76</v>
      </c>
      <c r="I15" s="171"/>
      <c r="J15" s="36"/>
      <c r="K15" s="304"/>
      <c r="L15" s="188">
        <v>0.33</v>
      </c>
      <c r="M15" s="352"/>
      <c r="N15" s="188">
        <v>0.33</v>
      </c>
      <c r="O15" s="200"/>
      <c r="P15" s="188">
        <v>0.33</v>
      </c>
      <c r="Q15" s="200"/>
      <c r="R15" s="213"/>
      <c r="S15" s="11"/>
      <c r="T15" s="11"/>
      <c r="U15" s="24"/>
    </row>
    <row r="16" spans="2:23" ht="52.5" customHeight="1" x14ac:dyDescent="0.35">
      <c r="B16" s="495" t="s">
        <v>19</v>
      </c>
      <c r="C16" s="168"/>
      <c r="D16" s="214" t="s">
        <v>93</v>
      </c>
      <c r="E16" s="160" t="s">
        <v>94</v>
      </c>
      <c r="F16" s="166"/>
      <c r="G16" s="215" t="s">
        <v>95</v>
      </c>
      <c r="H16" s="216" t="s">
        <v>61</v>
      </c>
      <c r="I16" s="171" t="s">
        <v>62</v>
      </c>
      <c r="J16" s="36"/>
      <c r="K16" s="208" t="s">
        <v>73</v>
      </c>
      <c r="L16" s="188">
        <v>0.33</v>
      </c>
      <c r="M16" s="352" t="e">
        <f>(0.0375*N_Gaza!Y16)+(0.375*#REF!)+(0.0375*#REF!)+(0.0375*#REF!)+(0.0375*#REF!)+(0.85*#REF!)</f>
        <v>#REF!</v>
      </c>
      <c r="N16" s="188">
        <v>0.33</v>
      </c>
      <c r="O16" s="200">
        <v>0.9</v>
      </c>
      <c r="P16" s="188">
        <v>0.33</v>
      </c>
      <c r="Q16" s="200">
        <v>0.6</v>
      </c>
      <c r="R16" s="307" t="e">
        <f t="shared" si="0"/>
        <v>#REF!</v>
      </c>
      <c r="S16" s="11"/>
      <c r="T16" s="11"/>
      <c r="U16" s="24"/>
    </row>
    <row r="17" spans="2:21" ht="50.15" customHeight="1" x14ac:dyDescent="0.35">
      <c r="B17" s="496"/>
      <c r="C17" s="168" t="s">
        <v>20</v>
      </c>
      <c r="D17" s="214" t="s">
        <v>96</v>
      </c>
      <c r="E17" s="160" t="s">
        <v>97</v>
      </c>
      <c r="F17" s="167" t="s">
        <v>98</v>
      </c>
      <c r="G17" s="215" t="s">
        <v>99</v>
      </c>
      <c r="H17" s="216" t="s">
        <v>61</v>
      </c>
      <c r="I17" s="171" t="s">
        <v>62</v>
      </c>
      <c r="J17" s="36"/>
      <c r="K17" s="305" t="s">
        <v>100</v>
      </c>
      <c r="L17" s="188">
        <v>0.33</v>
      </c>
      <c r="M17" s="352" t="e">
        <f>(0.0375*N_Gaza!Y18)+(0.375*#REF!)+(0.0375*#REF!)+(0.0375*#REF!)+(0.0375*#REF!)+(0.85*#REF!)</f>
        <v>#REF!</v>
      </c>
      <c r="N17" s="188">
        <v>0.33</v>
      </c>
      <c r="O17" s="200">
        <v>0.9</v>
      </c>
      <c r="P17" s="188">
        <v>0.33</v>
      </c>
      <c r="Q17" s="200">
        <v>0.6</v>
      </c>
      <c r="R17" s="307" t="e">
        <f t="shared" si="0"/>
        <v>#REF!</v>
      </c>
      <c r="S17" s="11"/>
      <c r="T17" s="11"/>
      <c r="U17" s="24"/>
    </row>
    <row r="18" spans="2:21" ht="87.65" customHeight="1" x14ac:dyDescent="0.35">
      <c r="B18" s="496"/>
      <c r="C18" s="168"/>
      <c r="D18" s="214" t="s">
        <v>101</v>
      </c>
      <c r="E18" s="160" t="s">
        <v>102</v>
      </c>
      <c r="F18" s="167"/>
      <c r="G18" s="215" t="s">
        <v>103</v>
      </c>
      <c r="H18" s="216" t="s">
        <v>104</v>
      </c>
      <c r="I18" s="171" t="s">
        <v>62</v>
      </c>
      <c r="J18" s="36"/>
      <c r="K18" s="212" t="s">
        <v>105</v>
      </c>
      <c r="L18" s="188">
        <v>0.33</v>
      </c>
      <c r="M18" s="352" t="e">
        <f>(0.0375*N_Gaza!Y19)+(0.375*#REF!)+(0.0375*#REF!)+(0.0375*#REF!)+(0.0375*#REF!)+(0.85*#REF!)</f>
        <v>#REF!</v>
      </c>
      <c r="N18" s="188">
        <v>0.33</v>
      </c>
      <c r="O18" s="200">
        <f>([1]N_Gaza!O17+[1]Gaza!O17+'[1]Deir al Balah'!O17+'[1]Khan Younis'!O17+[1]Rafah!O19)/5</f>
        <v>0</v>
      </c>
      <c r="P18" s="188">
        <v>0.33</v>
      </c>
      <c r="Q18" s="200">
        <f>([1]N_Gaza!Q17+[1]Gaza!Q17+'[1]Deir al Balah'!Q17+'[1]Khan Younis'!Q17+[1]Rafah!Q19)/5</f>
        <v>0</v>
      </c>
      <c r="R18" s="213" t="s">
        <v>88</v>
      </c>
      <c r="S18" s="12"/>
      <c r="T18" s="12"/>
      <c r="U18" s="24"/>
    </row>
    <row r="19" spans="2:21" ht="50.15" customHeight="1" x14ac:dyDescent="0.35">
      <c r="B19" s="496"/>
      <c r="C19" s="168" t="s">
        <v>20</v>
      </c>
      <c r="D19" s="214" t="s">
        <v>106</v>
      </c>
      <c r="E19" s="160" t="s">
        <v>107</v>
      </c>
      <c r="F19" s="167" t="s">
        <v>108</v>
      </c>
      <c r="G19" s="215" t="s">
        <v>109</v>
      </c>
      <c r="H19" s="216" t="s">
        <v>61</v>
      </c>
      <c r="I19" s="171" t="s">
        <v>62</v>
      </c>
      <c r="J19" s="36"/>
      <c r="K19" s="208" t="s">
        <v>73</v>
      </c>
      <c r="L19" s="188">
        <v>0.33</v>
      </c>
      <c r="M19" s="352" t="e">
        <f>(0.0375*N_Gaza!Y20)+(0.375*#REF!)+(0.0375*#REF!)+(0.0375*#REF!)+(0.0375*#REF!)+(0.85*#REF!)</f>
        <v>#REF!</v>
      </c>
      <c r="N19" s="188">
        <v>0.33</v>
      </c>
      <c r="O19" s="200">
        <v>0.9</v>
      </c>
      <c r="P19" s="188">
        <v>0.33</v>
      </c>
      <c r="Q19" s="200">
        <v>0.6</v>
      </c>
      <c r="R19" s="307" t="e">
        <f t="shared" si="0"/>
        <v>#REF!</v>
      </c>
      <c r="S19" s="12"/>
      <c r="T19" s="12"/>
      <c r="U19" s="24"/>
    </row>
    <row r="20" spans="2:21" ht="76.5" customHeight="1" x14ac:dyDescent="0.35">
      <c r="B20" s="496"/>
      <c r="C20" s="168"/>
      <c r="D20" s="214" t="s">
        <v>22</v>
      </c>
      <c r="E20" s="160" t="s">
        <v>110</v>
      </c>
      <c r="F20" s="167"/>
      <c r="G20" s="215" t="s">
        <v>111</v>
      </c>
      <c r="H20" s="216" t="s">
        <v>112</v>
      </c>
      <c r="I20" s="171" t="s">
        <v>113</v>
      </c>
      <c r="J20" s="36"/>
      <c r="K20" s="208" t="s">
        <v>73</v>
      </c>
      <c r="L20" s="188">
        <v>0.33</v>
      </c>
      <c r="M20" s="352" t="e">
        <f>(0.0375*N_Gaza!Y21)+(0.375*#REF!)+(0.0375*#REF!)+(0.0375*#REF!)+(0.0375*#REF!)+(0.85*#REF!)</f>
        <v>#REF!</v>
      </c>
      <c r="N20" s="188">
        <v>0.33</v>
      </c>
      <c r="O20" s="200">
        <v>0.3</v>
      </c>
      <c r="P20" s="188">
        <v>0.33</v>
      </c>
      <c r="Q20" s="200">
        <v>0.9</v>
      </c>
      <c r="R20" s="306" t="e">
        <f>((L20*M20)+(N20*O20)+(P20*Q20))</f>
        <v>#REF!</v>
      </c>
      <c r="S20" s="12"/>
      <c r="T20" s="12"/>
      <c r="U20" s="24"/>
    </row>
    <row r="21" spans="2:21" ht="89.15" customHeight="1" thickBot="1" x14ac:dyDescent="0.4">
      <c r="B21" s="496"/>
      <c r="C21" s="168"/>
      <c r="D21" s="214" t="s">
        <v>114</v>
      </c>
      <c r="E21" s="160" t="s">
        <v>115</v>
      </c>
      <c r="F21" s="167"/>
      <c r="G21" s="215" t="s">
        <v>116</v>
      </c>
      <c r="H21" s="216" t="s">
        <v>61</v>
      </c>
      <c r="I21" s="171" t="s">
        <v>62</v>
      </c>
      <c r="J21" s="36"/>
      <c r="K21" s="208" t="s">
        <v>73</v>
      </c>
      <c r="L21" s="188">
        <v>0.33</v>
      </c>
      <c r="M21" s="352" t="e">
        <f>(0.0375*N_Gaza!Y22)+(0.375*#REF!)+(0.0375*#REF!)+(0.0375*#REF!)+(0.0375*#REF!)+(0.85*#REF!)</f>
        <v>#REF!</v>
      </c>
      <c r="N21" s="188">
        <v>0.33</v>
      </c>
      <c r="O21" s="200">
        <v>0.9</v>
      </c>
      <c r="P21" s="188">
        <v>0.33</v>
      </c>
      <c r="Q21" s="200">
        <v>0.6</v>
      </c>
      <c r="R21" s="307" t="e">
        <f>((L21*M21)+(N21*O21)+(P21*Q21))</f>
        <v>#REF!</v>
      </c>
      <c r="S21" s="12"/>
      <c r="T21" s="12"/>
      <c r="U21" s="24"/>
    </row>
    <row r="22" spans="2:21" ht="87.65" customHeight="1" x14ac:dyDescent="0.35">
      <c r="B22" s="496"/>
      <c r="C22" s="168"/>
      <c r="D22" s="214" t="s">
        <v>114</v>
      </c>
      <c r="E22" s="160" t="s">
        <v>110</v>
      </c>
      <c r="F22" s="167"/>
      <c r="G22" s="215" t="s">
        <v>117</v>
      </c>
      <c r="H22" s="216" t="s">
        <v>112</v>
      </c>
      <c r="I22" s="171" t="s">
        <v>113</v>
      </c>
      <c r="J22" s="36"/>
      <c r="K22" s="199" t="s">
        <v>63</v>
      </c>
      <c r="L22" s="188">
        <v>0.33</v>
      </c>
      <c r="M22" s="352" t="e">
        <f>(0.0375*N_Gaza!Y23)+(0.375*#REF!)+(0.0375*#REF!)+(0.0375*#REF!)+(0.0375*#REF!)+(0.85*#REF!)</f>
        <v>#REF!</v>
      </c>
      <c r="N22" s="188">
        <v>0.33</v>
      </c>
      <c r="O22" s="200">
        <f>([1]N_Gaza!O21+[1]Gaza!O21+'[1]Deir al Balah'!O21+'[1]Khan Younis'!O21+[1]Rafah!O23)/5</f>
        <v>0</v>
      </c>
      <c r="P22" s="188">
        <v>0.33</v>
      </c>
      <c r="Q22" s="200">
        <v>0</v>
      </c>
      <c r="R22" s="213" t="s">
        <v>88</v>
      </c>
      <c r="S22" s="12"/>
      <c r="T22" s="12"/>
      <c r="U22" s="24"/>
    </row>
    <row r="23" spans="2:21" ht="50.15" customHeight="1" x14ac:dyDescent="0.35">
      <c r="B23" s="496"/>
      <c r="C23" s="171"/>
      <c r="D23" s="214" t="s">
        <v>118</v>
      </c>
      <c r="E23" s="160" t="s">
        <v>119</v>
      </c>
      <c r="F23" s="165" t="s">
        <v>120</v>
      </c>
      <c r="G23" s="215" t="s">
        <v>121</v>
      </c>
      <c r="H23" s="216" t="s">
        <v>61</v>
      </c>
      <c r="I23" s="171" t="s">
        <v>62</v>
      </c>
      <c r="J23" s="36"/>
      <c r="K23" s="208" t="s">
        <v>73</v>
      </c>
      <c r="L23" s="188">
        <v>0.33</v>
      </c>
      <c r="M23" s="352" t="e">
        <f>(0.0375*N_Gaza!Y24)+(0.375*#REF!)+(0.0375*#REF!)+(0.0375*#REF!)+(0.0375*#REF!)+(0.85*#REF!)</f>
        <v>#REF!</v>
      </c>
      <c r="N23" s="188">
        <v>0.33</v>
      </c>
      <c r="O23" s="200">
        <v>0.9</v>
      </c>
      <c r="P23" s="188">
        <v>0.33</v>
      </c>
      <c r="Q23" s="200">
        <v>0.3</v>
      </c>
      <c r="R23" s="307" t="e">
        <f t="shared" si="0"/>
        <v>#REF!</v>
      </c>
      <c r="S23" s="12"/>
      <c r="T23" s="12"/>
      <c r="U23" s="129" t="s">
        <v>122</v>
      </c>
    </row>
    <row r="24" spans="2:21" ht="50.15" customHeight="1" x14ac:dyDescent="0.35">
      <c r="B24" s="496"/>
      <c r="C24" s="171"/>
      <c r="D24" s="214" t="s">
        <v>123</v>
      </c>
      <c r="E24" s="160" t="s">
        <v>124</v>
      </c>
      <c r="F24" s="165"/>
      <c r="G24" s="215"/>
      <c r="H24" s="216" t="s">
        <v>125</v>
      </c>
      <c r="I24" s="171"/>
      <c r="J24" s="36"/>
      <c r="K24" s="213" t="s">
        <v>126</v>
      </c>
      <c r="L24" s="188">
        <v>0.33</v>
      </c>
      <c r="M24" s="200">
        <f>([1]N_Gaza!M23+[1]Gaza!M23+'[1]Deir al Balah'!M23+'[1]Khan Younis'!M23+[1]Rafah!M25)/5</f>
        <v>0</v>
      </c>
      <c r="N24" s="188">
        <v>0.33</v>
      </c>
      <c r="O24" s="200">
        <f>([1]N_Gaza!O23+[1]Gaza!O23+'[1]Deir al Balah'!O23+'[1]Khan Younis'!O23+[1]Rafah!O25)/5</f>
        <v>0</v>
      </c>
      <c r="P24" s="188">
        <v>0.33</v>
      </c>
      <c r="Q24" s="200">
        <f>([1]N_Gaza!Q23+[1]Gaza!Q23+'[1]Deir al Balah'!Q23+'[1]Khan Younis'!Q23+[1]Rafah!Q25)/5</f>
        <v>0</v>
      </c>
      <c r="R24" s="213" t="s">
        <v>88</v>
      </c>
      <c r="S24" s="12"/>
      <c r="T24" s="12"/>
      <c r="U24" s="24"/>
    </row>
    <row r="25" spans="2:21" ht="50.15" customHeight="1" x14ac:dyDescent="0.35">
      <c r="B25" s="496"/>
      <c r="C25" s="171"/>
      <c r="D25" s="214" t="s">
        <v>127</v>
      </c>
      <c r="E25" s="160" t="s">
        <v>128</v>
      </c>
      <c r="F25" s="165"/>
      <c r="G25" s="215" t="s">
        <v>129</v>
      </c>
      <c r="H25" s="216" t="s">
        <v>130</v>
      </c>
      <c r="I25" s="171" t="s">
        <v>131</v>
      </c>
      <c r="J25" s="36" t="s">
        <v>132</v>
      </c>
      <c r="K25" s="208" t="s">
        <v>73</v>
      </c>
      <c r="L25" s="188">
        <v>0.33</v>
      </c>
      <c r="M25" s="200"/>
      <c r="N25" s="188">
        <v>0.33</v>
      </c>
      <c r="O25" s="200"/>
      <c r="P25" s="188">
        <v>0.33</v>
      </c>
      <c r="Q25" s="200"/>
      <c r="R25" s="353">
        <v>1</v>
      </c>
      <c r="S25" s="12"/>
      <c r="T25" s="12"/>
      <c r="U25" s="24"/>
    </row>
    <row r="26" spans="2:21" ht="50.15" customHeight="1" thickBot="1" x14ac:dyDescent="0.4">
      <c r="B26" s="496"/>
      <c r="C26" s="217"/>
      <c r="D26" s="218" t="s">
        <v>133</v>
      </c>
      <c r="E26" s="219" t="s">
        <v>134</v>
      </c>
      <c r="F26" s="220"/>
      <c r="G26" s="221" t="s">
        <v>135</v>
      </c>
      <c r="H26" s="222" t="s">
        <v>130</v>
      </c>
      <c r="I26" s="217" t="s">
        <v>131</v>
      </c>
      <c r="J26" s="54" t="s">
        <v>136</v>
      </c>
      <c r="K26" s="208" t="s">
        <v>73</v>
      </c>
      <c r="L26" s="223">
        <v>0.33</v>
      </c>
      <c r="M26" s="224"/>
      <c r="N26" s="223">
        <v>0.33</v>
      </c>
      <c r="O26" s="224"/>
      <c r="P26" s="223">
        <v>0.33</v>
      </c>
      <c r="Q26" s="224"/>
      <c r="R26" s="354">
        <v>1</v>
      </c>
      <c r="S26" s="12"/>
      <c r="T26" s="12"/>
      <c r="U26" s="24"/>
    </row>
    <row r="27" spans="2:21" ht="32.15" customHeight="1" thickTop="1" x14ac:dyDescent="0.35">
      <c r="B27" s="497" t="s">
        <v>27</v>
      </c>
      <c r="C27" s="96"/>
      <c r="D27" s="501" t="s">
        <v>2</v>
      </c>
      <c r="E27" s="508" t="s">
        <v>35</v>
      </c>
      <c r="F27" s="510" t="s">
        <v>3</v>
      </c>
      <c r="G27" s="511" t="s">
        <v>4</v>
      </c>
      <c r="H27" s="512"/>
      <c r="I27" s="512"/>
      <c r="J27" s="513"/>
      <c r="K27" s="514" t="s">
        <v>28</v>
      </c>
      <c r="L27" s="515"/>
      <c r="M27" s="515"/>
      <c r="N27" s="515"/>
      <c r="O27" s="515"/>
      <c r="P27" s="515"/>
      <c r="Q27" s="515"/>
      <c r="R27" s="516"/>
      <c r="S27" s="130"/>
      <c r="T27" s="130"/>
      <c r="U27" s="517" t="s">
        <v>41</v>
      </c>
    </row>
    <row r="28" spans="2:21" ht="47.15" customHeight="1" thickBot="1" x14ac:dyDescent="0.4">
      <c r="B28" s="497"/>
      <c r="C28" s="96"/>
      <c r="D28" s="502"/>
      <c r="E28" s="509"/>
      <c r="F28" s="509"/>
      <c r="G28" s="72" t="s">
        <v>42</v>
      </c>
      <c r="H28" s="72" t="s">
        <v>43</v>
      </c>
      <c r="I28" s="72"/>
      <c r="J28" s="27" t="s">
        <v>29</v>
      </c>
      <c r="K28" s="519" t="s">
        <v>30</v>
      </c>
      <c r="L28" s="520"/>
      <c r="M28" s="520"/>
      <c r="N28" s="520"/>
      <c r="O28" s="520"/>
      <c r="P28" s="520"/>
      <c r="Q28" s="520"/>
      <c r="R28" s="521"/>
      <c r="S28" s="67"/>
      <c r="T28" s="67"/>
      <c r="U28" s="518"/>
    </row>
    <row r="29" spans="2:21" ht="50.15" customHeight="1" thickTop="1" x14ac:dyDescent="0.35">
      <c r="B29" s="497"/>
      <c r="C29" s="96"/>
      <c r="D29" s="87" t="s">
        <v>137</v>
      </c>
      <c r="E29" s="90" t="s">
        <v>138</v>
      </c>
      <c r="F29" s="30"/>
      <c r="G29" s="73"/>
      <c r="H29" s="73"/>
      <c r="I29" s="73"/>
      <c r="J29" s="32"/>
      <c r="K29" s="33"/>
      <c r="L29" s="33"/>
      <c r="M29" s="33"/>
      <c r="N29" s="33"/>
      <c r="O29" s="33"/>
      <c r="P29" s="33"/>
      <c r="Q29" s="33"/>
      <c r="R29" s="33"/>
      <c r="S29" s="33"/>
      <c r="T29" s="33"/>
      <c r="U29" s="74"/>
    </row>
    <row r="30" spans="2:21" ht="50.15" customHeight="1" x14ac:dyDescent="0.35">
      <c r="B30" s="497"/>
      <c r="C30" s="96"/>
      <c r="D30" s="88" t="s">
        <v>31</v>
      </c>
      <c r="E30" s="91" t="s">
        <v>139</v>
      </c>
      <c r="F30" s="30"/>
      <c r="G30" s="73"/>
      <c r="H30" s="73"/>
      <c r="I30" s="73"/>
      <c r="J30" s="32"/>
      <c r="K30" s="33"/>
      <c r="L30" s="33"/>
      <c r="M30" s="33"/>
      <c r="N30" s="33"/>
      <c r="O30" s="33"/>
      <c r="P30" s="33"/>
      <c r="Q30" s="33"/>
      <c r="R30" s="33"/>
      <c r="S30" s="33"/>
      <c r="T30" s="33"/>
      <c r="U30" s="74"/>
    </row>
    <row r="31" spans="2:21" ht="120" customHeight="1" x14ac:dyDescent="0.35">
      <c r="B31" s="497"/>
      <c r="C31" s="96"/>
      <c r="D31" s="88" t="s">
        <v>140</v>
      </c>
      <c r="E31" s="91" t="s">
        <v>141</v>
      </c>
      <c r="F31" s="94" t="s">
        <v>142</v>
      </c>
      <c r="G31" s="135" t="s">
        <v>143</v>
      </c>
      <c r="H31" s="134" t="s">
        <v>61</v>
      </c>
      <c r="I31" s="134" t="s">
        <v>144</v>
      </c>
      <c r="J31" s="32"/>
      <c r="K31" s="33"/>
      <c r="L31" s="33"/>
      <c r="M31" s="33"/>
      <c r="N31" s="33"/>
      <c r="O31" s="33"/>
      <c r="P31" s="33"/>
      <c r="Q31" s="33"/>
      <c r="R31" s="33"/>
      <c r="S31" s="33"/>
      <c r="T31" s="33"/>
      <c r="U31" s="74"/>
    </row>
    <row r="32" spans="2:21" ht="64" customHeight="1" thickBot="1" x14ac:dyDescent="0.4">
      <c r="B32" s="497"/>
      <c r="C32" s="97"/>
      <c r="D32" s="89" t="s">
        <v>33</v>
      </c>
      <c r="E32" s="92" t="s">
        <v>145</v>
      </c>
      <c r="F32" s="75"/>
      <c r="G32" s="76"/>
      <c r="H32" s="76"/>
      <c r="I32" s="76"/>
      <c r="J32" s="77"/>
      <c r="K32" s="78"/>
      <c r="L32" s="78"/>
      <c r="M32" s="78"/>
      <c r="N32" s="78"/>
      <c r="O32" s="78"/>
      <c r="P32" s="78"/>
      <c r="Q32" s="78"/>
      <c r="R32" s="78"/>
      <c r="S32" s="78"/>
      <c r="T32" s="78"/>
      <c r="U32" s="79"/>
    </row>
    <row r="33" spans="2:21" ht="170.15" customHeight="1" thickTop="1" x14ac:dyDescent="0.35">
      <c r="B33" s="468" t="s">
        <v>146</v>
      </c>
      <c r="C33" s="98"/>
      <c r="D33" s="99" t="s">
        <v>147</v>
      </c>
      <c r="E33" s="100" t="s">
        <v>148</v>
      </c>
      <c r="F33" s="138"/>
      <c r="G33" s="151" t="s">
        <v>149</v>
      </c>
      <c r="H33" s="139" t="s">
        <v>61</v>
      </c>
      <c r="I33" s="140" t="s">
        <v>144</v>
      </c>
      <c r="J33" s="141"/>
      <c r="K33" s="102"/>
      <c r="L33" s="104"/>
      <c r="M33" s="104"/>
      <c r="N33" s="104"/>
      <c r="O33" s="104"/>
      <c r="P33" s="104"/>
      <c r="Q33" s="104"/>
      <c r="R33" s="108"/>
      <c r="S33" s="131"/>
      <c r="T33" s="131"/>
      <c r="U33" s="106"/>
    </row>
    <row r="34" spans="2:21" ht="409" customHeight="1" thickBot="1" x14ac:dyDescent="0.4">
      <c r="B34" s="469"/>
      <c r="C34" s="98"/>
      <c r="D34" s="137" t="s">
        <v>150</v>
      </c>
      <c r="E34" s="101" t="s">
        <v>151</v>
      </c>
      <c r="F34" s="142"/>
      <c r="G34" s="150" t="s">
        <v>152</v>
      </c>
      <c r="H34" s="143" t="s">
        <v>153</v>
      </c>
      <c r="I34" s="143" t="s">
        <v>154</v>
      </c>
      <c r="J34" s="144"/>
      <c r="K34" s="103"/>
      <c r="L34" s="105"/>
      <c r="M34" s="105"/>
      <c r="N34" s="105"/>
      <c r="O34" s="105"/>
      <c r="P34" s="105"/>
      <c r="Q34" s="105"/>
      <c r="R34" s="109"/>
      <c r="S34" s="132"/>
      <c r="T34" s="132"/>
      <c r="U34" s="107"/>
    </row>
    <row r="35" spans="2:21" ht="50.15" customHeight="1" thickTop="1" x14ac:dyDescent="0.35">
      <c r="B35" s="470" t="s">
        <v>34</v>
      </c>
      <c r="C35" s="80"/>
      <c r="D35" s="473" t="s">
        <v>155</v>
      </c>
      <c r="E35" s="474"/>
      <c r="F35" s="475"/>
      <c r="G35" s="83"/>
      <c r="H35" s="476" t="s">
        <v>156</v>
      </c>
      <c r="I35" s="477"/>
      <c r="J35" s="477"/>
      <c r="K35" s="477"/>
      <c r="L35" s="477"/>
      <c r="M35" s="477"/>
      <c r="N35" s="477"/>
      <c r="O35" s="477"/>
      <c r="P35" s="477"/>
      <c r="Q35" s="477"/>
      <c r="R35" s="477"/>
      <c r="S35" s="478"/>
      <c r="T35" s="2"/>
      <c r="U35" s="2"/>
    </row>
    <row r="36" spans="2:21" ht="50.15" customHeight="1" x14ac:dyDescent="0.35">
      <c r="B36" s="471"/>
      <c r="C36" s="81"/>
      <c r="D36" s="479" t="s">
        <v>157</v>
      </c>
      <c r="E36" s="480"/>
      <c r="F36" s="481"/>
      <c r="G36" s="84"/>
      <c r="H36" s="482" t="s">
        <v>156</v>
      </c>
      <c r="I36" s="483"/>
      <c r="J36" s="483"/>
      <c r="K36" s="483"/>
      <c r="L36" s="483"/>
      <c r="M36" s="483"/>
      <c r="N36" s="483"/>
      <c r="O36" s="483"/>
      <c r="P36" s="483"/>
      <c r="Q36" s="483"/>
      <c r="R36" s="483"/>
      <c r="S36" s="484"/>
      <c r="T36" s="2"/>
      <c r="U36" s="2"/>
    </row>
    <row r="37" spans="2:21" ht="41.15" customHeight="1" thickBot="1" x14ac:dyDescent="0.4">
      <c r="B37" s="472"/>
      <c r="C37" s="82"/>
      <c r="D37" s="485" t="s">
        <v>158</v>
      </c>
      <c r="E37" s="486"/>
      <c r="F37" s="487"/>
      <c r="G37" s="85"/>
      <c r="H37" s="488" t="s">
        <v>156</v>
      </c>
      <c r="I37" s="489"/>
      <c r="J37" s="489"/>
      <c r="K37" s="489"/>
      <c r="L37" s="489"/>
      <c r="M37" s="489"/>
      <c r="N37" s="489"/>
      <c r="O37" s="489"/>
      <c r="P37" s="489"/>
      <c r="Q37" s="489"/>
      <c r="R37" s="489"/>
      <c r="S37" s="490"/>
      <c r="T37" s="2"/>
      <c r="U37" s="2"/>
    </row>
    <row r="38" spans="2:21" ht="18.5" thickTop="1" x14ac:dyDescent="0.35"/>
  </sheetData>
  <mergeCells count="33">
    <mergeCell ref="B5:B6"/>
    <mergeCell ref="B4:J4"/>
    <mergeCell ref="B2:B3"/>
    <mergeCell ref="C2:C3"/>
    <mergeCell ref="D2:D3"/>
    <mergeCell ref="E2:E3"/>
    <mergeCell ref="F2:F3"/>
    <mergeCell ref="G2:J2"/>
    <mergeCell ref="D27:D28"/>
    <mergeCell ref="L2:M2"/>
    <mergeCell ref="N2:O2"/>
    <mergeCell ref="P2:Q2"/>
    <mergeCell ref="U2:U3"/>
    <mergeCell ref="E27:E28"/>
    <mergeCell ref="F27:F28"/>
    <mergeCell ref="G27:J27"/>
    <mergeCell ref="K27:R27"/>
    <mergeCell ref="U27:U28"/>
    <mergeCell ref="K28:R28"/>
    <mergeCell ref="B7:B8"/>
    <mergeCell ref="C9:C12"/>
    <mergeCell ref="B16:B26"/>
    <mergeCell ref="B27:B32"/>
    <mergeCell ref="B9:B13"/>
    <mergeCell ref="B14:B15"/>
    <mergeCell ref="B33:B34"/>
    <mergeCell ref="B35:B37"/>
    <mergeCell ref="D35:F35"/>
    <mergeCell ref="H35:S35"/>
    <mergeCell ref="D36:F36"/>
    <mergeCell ref="H36:S36"/>
    <mergeCell ref="D37:F37"/>
    <mergeCell ref="H37:S37"/>
  </mergeCells>
  <hyperlinks>
    <hyperlink ref="F9" r:id="rId1" display="../../../../../../:b:/s/NuVAC/EToq7fP8WKdKhpOGAoE0k5EBLspZ768ZrInR9j_rmMpNqA?e=yzoRvH" xr:uid="{11F1CC8D-0039-4A9D-93EB-1168276CB386}"/>
    <hyperlink ref="F19" r:id="rId2" display="../../../../../../:b:/s/NuVAC/EbOUk2GVAaNGmugErMlNA4IB8jT7Lh2957mixrT-ouivkQ?e=Ljbgf7" xr:uid="{47B13E16-BAFC-49C7-A443-C1AB0B783473}"/>
    <hyperlink ref="F17" r:id="rId3" display="../../../../../../:b:/s/NuVAC/EbOUk2GVAaNGmugErMlNA4IB8jT7Lh2957mixrT-ouivkQ?e=Ljbgf7" xr:uid="{4C0499B7-4B5F-4AFF-95D9-9EB6D8615769}"/>
  </hyperlinks>
  <pageMargins left="0.7" right="0.7" top="0.75" bottom="0.75" header="0.3" footer="0.3"/>
  <pageSetup paperSize="9" orientation="portrait" horizontalDpi="4294967293" verticalDpi="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DC74-08D9-411B-842F-3A85C77F2857}">
  <dimension ref="B1:AG40"/>
  <sheetViews>
    <sheetView zoomScale="110" zoomScaleNormal="110" workbookViewId="0">
      <pane xSplit="6" ySplit="6" topLeftCell="R7" activePane="bottomRight" state="frozen"/>
      <selection pane="topRight" activeCell="G1" sqref="G1"/>
      <selection pane="bottomLeft" activeCell="A7" sqref="A7"/>
      <selection pane="bottomRight" activeCell="W8" sqref="W8"/>
    </sheetView>
  </sheetViews>
  <sheetFormatPr defaultColWidth="8.7265625" defaultRowHeight="18" x14ac:dyDescent="0.35"/>
  <cols>
    <col min="1" max="1" width="2.1796875" style="1" customWidth="1"/>
    <col min="2" max="2" width="21.54296875" style="13" customWidth="1"/>
    <col min="3" max="3" width="17.81640625" style="1" hidden="1" customWidth="1"/>
    <col min="4" max="4" width="39.81640625" style="13" customWidth="1"/>
    <col min="5" max="5" width="33.7265625" style="225" hidden="1" customWidth="1"/>
    <col min="6" max="6" width="35" style="9" hidden="1" customWidth="1"/>
    <col min="7" max="7" width="41.453125" style="9" customWidth="1"/>
    <col min="8" max="9" width="28.54296875" style="1" customWidth="1"/>
    <col min="10" max="10" width="27.453125" style="1" customWidth="1"/>
    <col min="11" max="11" width="34.1796875" style="1" customWidth="1"/>
    <col min="12" max="12" width="14.54296875" style="1" hidden="1" customWidth="1"/>
    <col min="13" max="13" width="18.54296875" style="1" customWidth="1"/>
    <col min="14" max="14" width="14.54296875" style="1" hidden="1" customWidth="1"/>
    <col min="15" max="15" width="14.54296875" style="1" customWidth="1"/>
    <col min="16" max="16" width="14.54296875" style="1" hidden="1" customWidth="1"/>
    <col min="17" max="17" width="14.54296875" style="1" customWidth="1"/>
    <col min="18" max="18" width="25.7265625" style="1" customWidth="1"/>
    <col min="19" max="19" width="38.81640625" style="1" customWidth="1"/>
    <col min="20" max="21" width="27.453125" style="1" customWidth="1"/>
    <col min="22" max="22" width="27.453125" style="1" hidden="1" customWidth="1"/>
    <col min="23" max="23" width="23.81640625" style="1" customWidth="1"/>
    <col min="24" max="24" width="14.54296875" style="1" hidden="1" customWidth="1"/>
    <col min="25" max="25" width="18.54296875" style="1" customWidth="1"/>
    <col min="26" max="26" width="14.54296875" style="1" hidden="1" customWidth="1"/>
    <col min="27" max="27" width="14.54296875" style="1" customWidth="1"/>
    <col min="28" max="28" width="14.54296875" style="1" hidden="1" customWidth="1"/>
    <col min="29" max="29" width="14.54296875" style="1" customWidth="1"/>
    <col min="30" max="30" width="25.7265625" style="1" customWidth="1"/>
    <col min="31" max="32" width="25.7265625" style="1" hidden="1" customWidth="1"/>
    <col min="33" max="33" width="25.54296875" style="1" hidden="1" customWidth="1"/>
    <col min="34" max="16384" width="8.7265625" style="1"/>
  </cols>
  <sheetData>
    <row r="1" spans="2:33" ht="14.5" thickBot="1" x14ac:dyDescent="0.4"/>
    <row r="2" spans="2:33" s="225" customFormat="1" ht="44" thickTop="1" thickBot="1" x14ac:dyDescent="0.4">
      <c r="B2" s="609" t="s">
        <v>0</v>
      </c>
      <c r="C2" s="611" t="s">
        <v>1</v>
      </c>
      <c r="D2" s="613" t="s">
        <v>2</v>
      </c>
      <c r="E2" s="615" t="s">
        <v>35</v>
      </c>
      <c r="F2" s="601" t="s">
        <v>3</v>
      </c>
      <c r="G2" s="537" t="s">
        <v>36</v>
      </c>
      <c r="H2" s="538"/>
      <c r="I2" s="538"/>
      <c r="J2" s="543"/>
      <c r="K2" s="393" t="s">
        <v>5</v>
      </c>
      <c r="L2" s="606" t="s">
        <v>37</v>
      </c>
      <c r="M2" s="607"/>
      <c r="N2" s="606" t="s">
        <v>38</v>
      </c>
      <c r="O2" s="607"/>
      <c r="P2" s="606" t="s">
        <v>39</v>
      </c>
      <c r="Q2" s="607"/>
      <c r="R2" s="226" t="s">
        <v>40</v>
      </c>
      <c r="S2" s="603" t="s">
        <v>159</v>
      </c>
      <c r="T2" s="604"/>
      <c r="U2" s="604"/>
      <c r="V2" s="605"/>
      <c r="W2" s="358" t="s">
        <v>5</v>
      </c>
      <c r="X2" s="595" t="s">
        <v>37</v>
      </c>
      <c r="Y2" s="596"/>
      <c r="Z2" s="595" t="s">
        <v>38</v>
      </c>
      <c r="AA2" s="596"/>
      <c r="AB2" s="595" t="s">
        <v>39</v>
      </c>
      <c r="AC2" s="596"/>
      <c r="AD2" s="226" t="s">
        <v>40</v>
      </c>
      <c r="AE2" s="227"/>
      <c r="AF2" s="227"/>
      <c r="AG2" s="597" t="s">
        <v>41</v>
      </c>
    </row>
    <row r="3" spans="2:33" s="225" customFormat="1" ht="90" customHeight="1" thickBot="1" x14ac:dyDescent="0.4">
      <c r="B3" s="610"/>
      <c r="C3" s="612"/>
      <c r="D3" s="614"/>
      <c r="E3" s="616"/>
      <c r="F3" s="602"/>
      <c r="G3" s="270" t="s">
        <v>42</v>
      </c>
      <c r="H3" s="271" t="s">
        <v>43</v>
      </c>
      <c r="I3" s="271" t="s">
        <v>44</v>
      </c>
      <c r="J3" s="272" t="s">
        <v>10</v>
      </c>
      <c r="K3" s="392" t="s">
        <v>45</v>
      </c>
      <c r="L3" s="229" t="s">
        <v>46</v>
      </c>
      <c r="M3" s="230" t="s">
        <v>47</v>
      </c>
      <c r="N3" s="229" t="s">
        <v>46</v>
      </c>
      <c r="O3" s="230" t="s">
        <v>47</v>
      </c>
      <c r="P3" s="229" t="s">
        <v>46</v>
      </c>
      <c r="Q3" s="230" t="s">
        <v>47</v>
      </c>
      <c r="R3" s="302" t="s">
        <v>48</v>
      </c>
      <c r="S3" s="356" t="s">
        <v>42</v>
      </c>
      <c r="T3" s="390" t="s">
        <v>43</v>
      </c>
      <c r="U3" s="390" t="s">
        <v>160</v>
      </c>
      <c r="V3" s="391" t="s">
        <v>10</v>
      </c>
      <c r="W3" s="228" t="s">
        <v>45</v>
      </c>
      <c r="X3" s="229" t="s">
        <v>46</v>
      </c>
      <c r="Y3" s="230" t="s">
        <v>47</v>
      </c>
      <c r="Z3" s="229" t="s">
        <v>46</v>
      </c>
      <c r="AA3" s="230" t="s">
        <v>47</v>
      </c>
      <c r="AB3" s="229" t="s">
        <v>46</v>
      </c>
      <c r="AC3" s="230" t="s">
        <v>47</v>
      </c>
      <c r="AD3" s="302" t="s">
        <v>48</v>
      </c>
      <c r="AE3" s="231" t="s">
        <v>49</v>
      </c>
      <c r="AF3" s="231" t="s">
        <v>50</v>
      </c>
      <c r="AG3" s="598"/>
    </row>
    <row r="4" spans="2:33" s="225" customFormat="1" ht="51.75" hidden="1" customHeight="1" thickBot="1" x14ac:dyDescent="0.4">
      <c r="B4" s="524" t="s">
        <v>161</v>
      </c>
      <c r="C4" s="525"/>
      <c r="D4" s="525"/>
      <c r="E4" s="525"/>
      <c r="F4" s="525"/>
      <c r="G4" s="599"/>
      <c r="H4" s="599"/>
      <c r="I4" s="599"/>
      <c r="J4" s="599"/>
      <c r="K4" s="525"/>
      <c r="L4" s="525"/>
      <c r="M4" s="525"/>
      <c r="N4" s="525"/>
      <c r="O4" s="525"/>
      <c r="P4" s="525"/>
      <c r="Q4" s="525"/>
      <c r="R4" s="525"/>
      <c r="S4" s="525"/>
      <c r="T4" s="525"/>
      <c r="U4" s="525"/>
      <c r="V4" s="525"/>
      <c r="W4" s="525"/>
      <c r="X4" s="525"/>
      <c r="Y4" s="525"/>
      <c r="Z4" s="525"/>
      <c r="AA4" s="525"/>
      <c r="AB4" s="525"/>
      <c r="AC4" s="525"/>
      <c r="AD4" s="525"/>
      <c r="AE4" s="600"/>
    </row>
    <row r="5" spans="2:33" ht="90.75" hidden="1" customHeight="1" thickTop="1" thickBot="1" x14ac:dyDescent="0.4">
      <c r="B5" s="522" t="s">
        <v>53</v>
      </c>
      <c r="C5" s="111"/>
      <c r="D5" s="112" t="s">
        <v>54</v>
      </c>
      <c r="E5" s="232"/>
      <c r="F5" s="233"/>
      <c r="G5" s="360" t="s">
        <v>162</v>
      </c>
      <c r="H5" s="361" t="s">
        <v>163</v>
      </c>
      <c r="I5" s="362" t="s">
        <v>164</v>
      </c>
      <c r="J5" s="363"/>
      <c r="K5" s="117"/>
      <c r="L5" s="117"/>
      <c r="M5" s="117"/>
      <c r="N5" s="117"/>
      <c r="O5" s="117"/>
      <c r="P5" s="117"/>
      <c r="Q5" s="117"/>
      <c r="R5" s="133" t="s">
        <v>52</v>
      </c>
      <c r="S5" s="117"/>
      <c r="T5" s="117"/>
      <c r="U5" s="117"/>
      <c r="V5" s="117"/>
      <c r="W5" s="117"/>
      <c r="X5" s="117"/>
      <c r="Y5" s="117"/>
      <c r="Z5" s="117"/>
      <c r="AA5" s="117"/>
      <c r="AB5" s="117"/>
      <c r="AC5" s="117"/>
      <c r="AD5" s="133" t="s">
        <v>52</v>
      </c>
      <c r="AE5" s="117"/>
      <c r="AF5" s="117"/>
      <c r="AG5" s="118"/>
    </row>
    <row r="6" spans="2:33" ht="142.5" hidden="1" customHeight="1" thickBot="1" x14ac:dyDescent="0.4">
      <c r="B6" s="608"/>
      <c r="C6" s="172"/>
      <c r="D6" s="234" t="s">
        <v>55</v>
      </c>
      <c r="E6" s="235"/>
      <c r="F6" s="236"/>
      <c r="G6" s="364"/>
      <c r="H6" s="365"/>
      <c r="I6" s="365"/>
      <c r="J6" s="366"/>
      <c r="K6" s="193"/>
      <c r="L6" s="193"/>
      <c r="M6" s="193"/>
      <c r="N6" s="193"/>
      <c r="O6" s="193"/>
      <c r="P6" s="193"/>
      <c r="Q6" s="193"/>
      <c r="R6" s="193"/>
      <c r="S6" s="193"/>
      <c r="T6" s="193"/>
      <c r="U6" s="193"/>
      <c r="V6" s="193"/>
      <c r="W6" s="193"/>
      <c r="X6" s="193"/>
      <c r="Y6" s="193"/>
      <c r="Z6" s="193"/>
      <c r="AA6" s="193"/>
      <c r="AB6" s="193"/>
      <c r="AC6" s="193"/>
      <c r="AD6" s="193"/>
      <c r="AE6" s="124"/>
      <c r="AF6" s="124"/>
      <c r="AG6" s="125"/>
    </row>
    <row r="7" spans="2:33" ht="160" customHeight="1" thickTop="1" thickBot="1" x14ac:dyDescent="0.4">
      <c r="B7" s="467" t="s">
        <v>165</v>
      </c>
      <c r="C7" s="86"/>
      <c r="D7" s="237" t="s">
        <v>57</v>
      </c>
      <c r="E7" s="238" t="s">
        <v>58</v>
      </c>
      <c r="F7" s="239" t="s">
        <v>59</v>
      </c>
      <c r="G7" s="367" t="s">
        <v>166</v>
      </c>
      <c r="H7" s="368" t="s">
        <v>61</v>
      </c>
      <c r="I7" s="369" t="s">
        <v>144</v>
      </c>
      <c r="J7" s="368"/>
      <c r="K7" s="308" t="s">
        <v>63</v>
      </c>
      <c r="L7" s="240"/>
      <c r="M7" s="241">
        <v>0</v>
      </c>
      <c r="N7" s="240"/>
      <c r="O7" s="241">
        <v>0</v>
      </c>
      <c r="P7" s="242"/>
      <c r="Q7" s="243"/>
      <c r="R7" s="312">
        <f>((L7*M7)+(N7*O7))</f>
        <v>0</v>
      </c>
      <c r="S7" s="433" t="s">
        <v>167</v>
      </c>
      <c r="T7" s="434" t="s">
        <v>168</v>
      </c>
      <c r="U7" s="382"/>
      <c r="V7" s="286"/>
      <c r="W7" s="387"/>
      <c r="X7" s="380"/>
      <c r="Y7" s="241"/>
      <c r="Z7" s="240"/>
      <c r="AA7" s="241"/>
      <c r="AB7" s="242"/>
      <c r="AC7" s="243"/>
      <c r="AD7" s="312">
        <f>((X7*Y7)+(Z7*AA7))</f>
        <v>0</v>
      </c>
      <c r="AE7" s="11"/>
      <c r="AF7" s="11"/>
      <c r="AG7" s="128" t="s">
        <v>169</v>
      </c>
    </row>
    <row r="8" spans="2:33" ht="237" customHeight="1" thickBot="1" x14ac:dyDescent="0.4">
      <c r="B8" s="578"/>
      <c r="C8" s="86"/>
      <c r="D8" s="152" t="s">
        <v>170</v>
      </c>
      <c r="E8" s="244" t="s">
        <v>67</v>
      </c>
      <c r="F8" s="245" t="s">
        <v>68</v>
      </c>
      <c r="G8" s="370" t="s">
        <v>171</v>
      </c>
      <c r="H8" s="371" t="s">
        <v>172</v>
      </c>
      <c r="I8" s="372" t="s">
        <v>173</v>
      </c>
      <c r="J8" s="373"/>
      <c r="K8" s="355" t="s">
        <v>174</v>
      </c>
      <c r="L8" s="246">
        <v>0.33</v>
      </c>
      <c r="M8" s="5">
        <v>0.5</v>
      </c>
      <c r="N8" s="246">
        <v>0.33</v>
      </c>
      <c r="O8" s="5">
        <v>0.7</v>
      </c>
      <c r="P8" s="246">
        <v>0.33</v>
      </c>
      <c r="Q8" s="5">
        <v>0.5</v>
      </c>
      <c r="R8" s="250">
        <f t="shared" ref="R8:R10" si="0">((L8*M8)+(N8*O8)+(P8*Q8))</f>
        <v>0.56100000000000005</v>
      </c>
      <c r="S8" s="420" t="s">
        <v>175</v>
      </c>
      <c r="T8" s="435" t="s">
        <v>176</v>
      </c>
      <c r="U8" s="3" t="s">
        <v>177</v>
      </c>
      <c r="V8" s="36"/>
      <c r="W8" s="388" t="s">
        <v>178</v>
      </c>
      <c r="X8" s="381">
        <v>0.33</v>
      </c>
      <c r="Y8" s="5"/>
      <c r="Z8" s="246">
        <v>0.33</v>
      </c>
      <c r="AA8" s="5">
        <v>0.7</v>
      </c>
      <c r="AB8" s="246">
        <v>0.33</v>
      </c>
      <c r="AC8" s="5">
        <v>0.7</v>
      </c>
      <c r="AD8" s="312">
        <f>((X8*Y8)+(Z8*AA8)+(AC8*AB8))</f>
        <v>0.46199999999999997</v>
      </c>
      <c r="AE8" s="11"/>
      <c r="AF8" s="11"/>
      <c r="AG8" s="23"/>
    </row>
    <row r="9" spans="2:33" ht="72.5" thickBot="1" x14ac:dyDescent="0.4">
      <c r="B9" s="467" t="s">
        <v>13</v>
      </c>
      <c r="C9" s="579" t="s">
        <v>14</v>
      </c>
      <c r="D9" s="19" t="s">
        <v>15</v>
      </c>
      <c r="E9" s="247" t="s">
        <v>70</v>
      </c>
      <c r="F9" s="248" t="s">
        <v>71</v>
      </c>
      <c r="G9" s="370" t="s">
        <v>179</v>
      </c>
      <c r="H9" s="371" t="s">
        <v>61</v>
      </c>
      <c r="I9" s="374" t="s">
        <v>144</v>
      </c>
      <c r="J9" s="373"/>
      <c r="K9" s="309" t="s">
        <v>63</v>
      </c>
      <c r="L9" s="246">
        <v>0.33</v>
      </c>
      <c r="M9" s="5">
        <v>0</v>
      </c>
      <c r="N9" s="246">
        <v>0.33</v>
      </c>
      <c r="O9" s="5">
        <v>0</v>
      </c>
      <c r="P9" s="246">
        <v>0.33</v>
      </c>
      <c r="Q9" s="5">
        <v>0</v>
      </c>
      <c r="R9" s="310">
        <f t="shared" si="0"/>
        <v>0</v>
      </c>
      <c r="S9" s="384" t="s">
        <v>180</v>
      </c>
      <c r="T9" s="3" t="s">
        <v>61</v>
      </c>
      <c r="U9" s="3" t="s">
        <v>181</v>
      </c>
      <c r="V9" s="36"/>
      <c r="W9" s="388" t="s">
        <v>182</v>
      </c>
      <c r="X9" s="381">
        <v>0.33</v>
      </c>
      <c r="Y9" s="5">
        <v>0.2</v>
      </c>
      <c r="Z9" s="246">
        <v>0.33</v>
      </c>
      <c r="AA9" s="5" t="s">
        <v>183</v>
      </c>
      <c r="AB9" s="246">
        <v>0.33</v>
      </c>
      <c r="AC9" s="5" t="s">
        <v>183</v>
      </c>
      <c r="AD9" s="312" t="e">
        <f t="shared" ref="AD9:AD22" si="1">((X9*Y9)+(Z9*AA9))</f>
        <v>#VALUE!</v>
      </c>
      <c r="AE9" s="11"/>
      <c r="AF9" s="11"/>
      <c r="AG9" s="23"/>
    </row>
    <row r="10" spans="2:33" ht="95.5" customHeight="1" thickBot="1" x14ac:dyDescent="0.4">
      <c r="B10" s="467"/>
      <c r="C10" s="579"/>
      <c r="D10" s="152" t="s">
        <v>184</v>
      </c>
      <c r="E10" s="247"/>
      <c r="F10" s="248"/>
      <c r="G10" s="370" t="s">
        <v>185</v>
      </c>
      <c r="H10" s="371" t="s">
        <v>76</v>
      </c>
      <c r="I10" s="375" t="s">
        <v>186</v>
      </c>
      <c r="J10" s="373"/>
      <c r="K10" s="249" t="s">
        <v>187</v>
      </c>
      <c r="L10" s="246">
        <v>0.33</v>
      </c>
      <c r="M10" s="5">
        <v>0.5</v>
      </c>
      <c r="N10" s="246">
        <v>0.33</v>
      </c>
      <c r="O10" s="5">
        <v>0.9</v>
      </c>
      <c r="P10" s="246">
        <v>0.33</v>
      </c>
      <c r="Q10" s="5">
        <v>0.4</v>
      </c>
      <c r="R10" s="250">
        <f t="shared" si="0"/>
        <v>0.59400000000000008</v>
      </c>
      <c r="S10" s="384"/>
      <c r="T10" s="3"/>
      <c r="U10" s="3"/>
      <c r="V10" s="36"/>
      <c r="W10" s="388"/>
      <c r="X10" s="381">
        <v>0.33</v>
      </c>
      <c r="Y10" s="5"/>
      <c r="Z10" s="246">
        <v>0.33</v>
      </c>
      <c r="AA10" s="5"/>
      <c r="AB10" s="246">
        <v>0.33</v>
      </c>
      <c r="AC10" s="5"/>
      <c r="AD10" s="312">
        <f t="shared" si="1"/>
        <v>0</v>
      </c>
      <c r="AE10" s="11"/>
      <c r="AF10" s="11"/>
      <c r="AG10" s="23"/>
    </row>
    <row r="11" spans="2:33" ht="36.5" thickBot="1" x14ac:dyDescent="0.4">
      <c r="B11" s="467"/>
      <c r="C11" s="579"/>
      <c r="D11" s="152" t="s">
        <v>188</v>
      </c>
      <c r="E11" s="247"/>
      <c r="F11" s="248"/>
      <c r="G11" s="370"/>
      <c r="H11" s="371" t="s">
        <v>76</v>
      </c>
      <c r="I11" s="375" t="s">
        <v>186</v>
      </c>
      <c r="J11" s="373"/>
      <c r="K11" s="251"/>
      <c r="L11" s="246"/>
      <c r="M11" s="5"/>
      <c r="N11" s="246"/>
      <c r="O11" s="5"/>
      <c r="P11" s="246"/>
      <c r="Q11" s="5"/>
      <c r="R11" s="252"/>
      <c r="S11" s="384"/>
      <c r="T11" s="3"/>
      <c r="U11" s="3"/>
      <c r="V11" s="36"/>
      <c r="W11" s="388"/>
      <c r="X11" s="381"/>
      <c r="Y11" s="5"/>
      <c r="Z11" s="246"/>
      <c r="AA11" s="5"/>
      <c r="AB11" s="246"/>
      <c r="AC11" s="5"/>
      <c r="AD11" s="312">
        <f t="shared" si="1"/>
        <v>0</v>
      </c>
      <c r="AE11" s="11"/>
      <c r="AF11" s="11"/>
      <c r="AG11" s="23"/>
    </row>
    <row r="12" spans="2:33" ht="108.5" thickBot="1" x14ac:dyDescent="0.4">
      <c r="B12" s="578"/>
      <c r="C12" s="580"/>
      <c r="D12" s="20" t="s">
        <v>16</v>
      </c>
      <c r="E12" s="247" t="s">
        <v>79</v>
      </c>
      <c r="F12" s="253"/>
      <c r="G12" s="376" t="s">
        <v>189</v>
      </c>
      <c r="H12" s="377" t="s">
        <v>76</v>
      </c>
      <c r="I12" s="375" t="s">
        <v>186</v>
      </c>
      <c r="J12" s="378"/>
      <c r="K12" s="249" t="s">
        <v>187</v>
      </c>
      <c r="L12" s="246">
        <v>0.33</v>
      </c>
      <c r="M12" s="5">
        <v>0.5</v>
      </c>
      <c r="N12" s="246">
        <v>0.33</v>
      </c>
      <c r="O12" s="5">
        <v>0.9</v>
      </c>
      <c r="P12" s="246">
        <v>0.33</v>
      </c>
      <c r="Q12" s="5">
        <v>0.5</v>
      </c>
      <c r="R12" s="250">
        <f t="shared" ref="R12:R13" si="2">((L12*M12)+(N12*O12)+(P12*Q12))</f>
        <v>0.62700000000000011</v>
      </c>
      <c r="S12" s="384"/>
      <c r="T12" s="3"/>
      <c r="U12" s="3"/>
      <c r="V12" s="36"/>
      <c r="W12" s="388"/>
      <c r="X12" s="381">
        <v>0.33</v>
      </c>
      <c r="Y12" s="5"/>
      <c r="Z12" s="246">
        <v>0.33</v>
      </c>
      <c r="AA12" s="5"/>
      <c r="AB12" s="246">
        <v>0.33</v>
      </c>
      <c r="AC12" s="5"/>
      <c r="AD12" s="312">
        <f t="shared" si="1"/>
        <v>0</v>
      </c>
      <c r="AE12" s="11"/>
      <c r="AF12" s="11"/>
      <c r="AG12" s="24"/>
    </row>
    <row r="13" spans="2:33" ht="90.5" thickBot="1" x14ac:dyDescent="0.4">
      <c r="B13" s="450" t="s">
        <v>17</v>
      </c>
      <c r="C13" s="36"/>
      <c r="D13" s="18" t="s">
        <v>18</v>
      </c>
      <c r="E13" s="254" t="s">
        <v>83</v>
      </c>
      <c r="F13" s="255" t="s">
        <v>84</v>
      </c>
      <c r="G13" s="379" t="s">
        <v>190</v>
      </c>
      <c r="H13" s="378"/>
      <c r="I13" s="374"/>
      <c r="J13" s="378"/>
      <c r="K13" s="309" t="s">
        <v>63</v>
      </c>
      <c r="L13" s="246">
        <v>0.33</v>
      </c>
      <c r="M13" s="5">
        <v>0</v>
      </c>
      <c r="N13" s="246">
        <v>0.33</v>
      </c>
      <c r="O13" s="5">
        <v>0</v>
      </c>
      <c r="P13" s="246">
        <v>0.33</v>
      </c>
      <c r="Q13" s="5">
        <v>0</v>
      </c>
      <c r="R13" s="310">
        <f t="shared" si="2"/>
        <v>0</v>
      </c>
      <c r="S13" s="384"/>
      <c r="T13" s="3"/>
      <c r="U13" s="3"/>
      <c r="V13" s="36"/>
      <c r="W13" s="388"/>
      <c r="X13" s="381">
        <v>0.33</v>
      </c>
      <c r="Y13" s="5"/>
      <c r="Z13" s="246">
        <v>0.33</v>
      </c>
      <c r="AA13" s="5"/>
      <c r="AB13" s="246">
        <v>0.33</v>
      </c>
      <c r="AC13" s="5"/>
      <c r="AD13" s="312">
        <f t="shared" si="1"/>
        <v>0</v>
      </c>
      <c r="AE13" s="11"/>
      <c r="AF13" s="11"/>
      <c r="AG13" s="24" t="s">
        <v>89</v>
      </c>
    </row>
    <row r="14" spans="2:33" ht="18.5" thickBot="1" x14ac:dyDescent="0.4">
      <c r="B14" s="467"/>
      <c r="C14" s="36"/>
      <c r="D14" s="18" t="s">
        <v>191</v>
      </c>
      <c r="E14" s="254"/>
      <c r="F14" s="257"/>
      <c r="G14" s="379" t="s">
        <v>192</v>
      </c>
      <c r="H14" s="378"/>
      <c r="I14" s="374"/>
      <c r="J14" s="378"/>
      <c r="K14" s="296"/>
      <c r="L14" s="246"/>
      <c r="M14" s="5"/>
      <c r="N14" s="246"/>
      <c r="O14" s="5"/>
      <c r="P14" s="246"/>
      <c r="Q14" s="5"/>
      <c r="R14" s="311"/>
      <c r="S14" s="384"/>
      <c r="T14" s="3"/>
      <c r="U14" s="3"/>
      <c r="V14" s="36"/>
      <c r="W14" s="388"/>
      <c r="X14" s="381"/>
      <c r="Y14" s="5"/>
      <c r="Z14" s="246"/>
      <c r="AA14" s="5"/>
      <c r="AB14" s="246"/>
      <c r="AC14" s="5"/>
      <c r="AD14" s="312">
        <f t="shared" si="1"/>
        <v>0</v>
      </c>
      <c r="AE14" s="11"/>
      <c r="AF14" s="11"/>
      <c r="AG14" s="24"/>
    </row>
    <row r="15" spans="2:33" ht="36.5" thickBot="1" x14ac:dyDescent="0.4">
      <c r="B15" s="450" t="s">
        <v>19</v>
      </c>
      <c r="C15" s="36"/>
      <c r="D15" s="18" t="s">
        <v>93</v>
      </c>
      <c r="E15" s="254" t="s">
        <v>94</v>
      </c>
      <c r="F15" s="257"/>
      <c r="G15" s="379" t="s">
        <v>193</v>
      </c>
      <c r="H15" s="378" t="s">
        <v>61</v>
      </c>
      <c r="I15" s="374" t="s">
        <v>144</v>
      </c>
      <c r="J15" s="378"/>
      <c r="K15" s="309" t="s">
        <v>63</v>
      </c>
      <c r="L15" s="246">
        <v>0.33</v>
      </c>
      <c r="M15" s="5">
        <v>0</v>
      </c>
      <c r="N15" s="246">
        <v>0.33</v>
      </c>
      <c r="O15" s="5">
        <v>0</v>
      </c>
      <c r="P15" s="246">
        <v>0.33</v>
      </c>
      <c r="Q15" s="5">
        <v>0</v>
      </c>
      <c r="R15" s="310">
        <f t="shared" ref="R15:R16" si="3">((L15*M15)+(N15*O15)+(P15*Q15))</f>
        <v>0</v>
      </c>
      <c r="S15" s="384" t="s">
        <v>194</v>
      </c>
      <c r="T15" s="3" t="s">
        <v>61</v>
      </c>
      <c r="U15" s="3" t="s">
        <v>181</v>
      </c>
      <c r="V15" s="36"/>
      <c r="W15" s="388" t="s">
        <v>195</v>
      </c>
      <c r="X15" s="381">
        <v>0.33</v>
      </c>
      <c r="Y15" s="5">
        <v>0.2</v>
      </c>
      <c r="Z15" s="246">
        <v>0.33</v>
      </c>
      <c r="AA15" s="5">
        <v>0.7</v>
      </c>
      <c r="AB15" s="246">
        <v>0.33</v>
      </c>
      <c r="AC15" s="5">
        <v>0.3</v>
      </c>
      <c r="AD15" s="312">
        <f t="shared" si="1"/>
        <v>0.29699999999999999</v>
      </c>
      <c r="AE15" s="11"/>
      <c r="AF15" s="11"/>
      <c r="AG15" s="24"/>
    </row>
    <row r="16" spans="2:33" ht="40" customHeight="1" thickBot="1" x14ac:dyDescent="0.4">
      <c r="B16" s="451"/>
      <c r="C16" s="36" t="s">
        <v>20</v>
      </c>
      <c r="D16" s="18" t="s">
        <v>196</v>
      </c>
      <c r="E16" s="254" t="s">
        <v>97</v>
      </c>
      <c r="F16" s="248" t="s">
        <v>98</v>
      </c>
      <c r="G16" s="379" t="s">
        <v>197</v>
      </c>
      <c r="H16" s="378" t="s">
        <v>61</v>
      </c>
      <c r="I16" s="374"/>
      <c r="J16" s="378"/>
      <c r="K16" s="309" t="s">
        <v>63</v>
      </c>
      <c r="L16" s="246">
        <v>0.33</v>
      </c>
      <c r="M16" s="5">
        <v>0</v>
      </c>
      <c r="N16" s="246">
        <v>0.33</v>
      </c>
      <c r="O16" s="5">
        <v>0</v>
      </c>
      <c r="P16" s="246">
        <v>0.33</v>
      </c>
      <c r="Q16" s="5">
        <v>0</v>
      </c>
      <c r="R16" s="310">
        <f t="shared" si="3"/>
        <v>0</v>
      </c>
      <c r="S16" s="1" t="s">
        <v>198</v>
      </c>
      <c r="U16" s="3"/>
      <c r="V16" s="36"/>
      <c r="W16" s="388"/>
      <c r="X16" s="381">
        <v>0.33</v>
      </c>
      <c r="Y16" s="5"/>
      <c r="Z16" s="246">
        <v>0.33</v>
      </c>
      <c r="AA16" s="5"/>
      <c r="AB16" s="246">
        <v>0.33</v>
      </c>
      <c r="AC16" s="5"/>
      <c r="AD16" s="312">
        <f t="shared" si="1"/>
        <v>0</v>
      </c>
      <c r="AE16" s="11"/>
      <c r="AF16" s="11"/>
      <c r="AG16" s="24"/>
    </row>
    <row r="17" spans="2:33" ht="40" customHeight="1" thickBot="1" x14ac:dyDescent="0.4">
      <c r="B17" s="451"/>
      <c r="C17" s="36"/>
      <c r="D17" s="18"/>
      <c r="E17" s="254"/>
      <c r="F17" s="248"/>
      <c r="G17" s="379"/>
      <c r="H17" s="378"/>
      <c r="I17" s="374"/>
      <c r="J17" s="378"/>
      <c r="K17" s="423"/>
      <c r="L17" s="246"/>
      <c r="M17" s="5"/>
      <c r="N17" s="246"/>
      <c r="O17" s="5"/>
      <c r="P17" s="246"/>
      <c r="Q17" s="5"/>
      <c r="R17" s="310"/>
      <c r="S17" s="421" t="s">
        <v>199</v>
      </c>
      <c r="T17" s="422" t="s">
        <v>172</v>
      </c>
      <c r="U17" s="3"/>
      <c r="V17" s="36"/>
      <c r="W17" s="388"/>
      <c r="X17" s="381"/>
      <c r="Y17" s="5"/>
      <c r="Z17" s="246"/>
      <c r="AA17" s="5"/>
      <c r="AB17" s="246"/>
      <c r="AC17" s="5"/>
      <c r="AD17" s="312"/>
      <c r="AE17" s="11"/>
      <c r="AF17" s="11"/>
      <c r="AG17" s="24"/>
    </row>
    <row r="18" spans="2:33" ht="36.5" thickBot="1" x14ac:dyDescent="0.4">
      <c r="B18" s="451"/>
      <c r="C18" s="36"/>
      <c r="D18" s="18"/>
      <c r="E18" s="254" t="s">
        <v>110</v>
      </c>
      <c r="F18" s="248"/>
      <c r="G18" s="379"/>
      <c r="H18" s="378"/>
      <c r="I18" s="374"/>
      <c r="J18" s="378"/>
      <c r="K18" s="296"/>
      <c r="L18" s="246">
        <v>0.33</v>
      </c>
      <c r="M18" s="5"/>
      <c r="N18" s="246">
        <v>0.33</v>
      </c>
      <c r="O18" s="5"/>
      <c r="P18" s="246">
        <v>0.33</v>
      </c>
      <c r="Q18" s="5"/>
      <c r="R18" s="310"/>
      <c r="S18" s="421" t="s">
        <v>200</v>
      </c>
      <c r="T18" s="422" t="s">
        <v>168</v>
      </c>
      <c r="U18" s="3"/>
      <c r="V18" s="36"/>
      <c r="W18" s="388"/>
      <c r="X18" s="381">
        <v>0.33</v>
      </c>
      <c r="Y18" s="5"/>
      <c r="Z18" s="246">
        <v>0.33</v>
      </c>
      <c r="AA18" s="5"/>
      <c r="AB18" s="246">
        <v>0.33</v>
      </c>
      <c r="AC18" s="5"/>
      <c r="AD18" s="312">
        <f t="shared" si="1"/>
        <v>0</v>
      </c>
      <c r="AE18" s="12"/>
      <c r="AF18" s="12"/>
      <c r="AG18" s="24"/>
    </row>
    <row r="19" spans="2:33" ht="18.5" thickBot="1" x14ac:dyDescent="0.4">
      <c r="B19" s="451"/>
      <c r="C19" s="36" t="s">
        <v>20</v>
      </c>
      <c r="D19" s="18" t="s">
        <v>106</v>
      </c>
      <c r="E19" s="254" t="s">
        <v>107</v>
      </c>
      <c r="F19" s="248" t="s">
        <v>108</v>
      </c>
      <c r="G19" s="379" t="s">
        <v>193</v>
      </c>
      <c r="H19" s="378" t="s">
        <v>61</v>
      </c>
      <c r="I19" s="374"/>
      <c r="J19" s="378"/>
      <c r="K19" s="309" t="s">
        <v>63</v>
      </c>
      <c r="L19" s="246">
        <v>0.33</v>
      </c>
      <c r="M19" s="5">
        <v>0</v>
      </c>
      <c r="N19" s="246">
        <v>0.33</v>
      </c>
      <c r="O19" s="5">
        <v>0</v>
      </c>
      <c r="P19" s="246">
        <v>0.33</v>
      </c>
      <c r="Q19" s="5">
        <v>0</v>
      </c>
      <c r="R19" s="310">
        <f t="shared" ref="R19:R25" si="4">((L19*M19)+(N19*O19)+(P19*Q19))</f>
        <v>0</v>
      </c>
      <c r="S19" s="384" t="s">
        <v>201</v>
      </c>
      <c r="T19" s="3" t="s">
        <v>61</v>
      </c>
      <c r="U19" s="3" t="s">
        <v>181</v>
      </c>
      <c r="V19" s="36"/>
      <c r="W19" s="388" t="s">
        <v>195</v>
      </c>
      <c r="X19" s="381">
        <v>0.33</v>
      </c>
      <c r="Y19" s="5"/>
      <c r="Z19" s="246">
        <v>0.33</v>
      </c>
      <c r="AA19" s="5"/>
      <c r="AB19" s="246">
        <v>0.33</v>
      </c>
      <c r="AC19" s="5"/>
      <c r="AD19" s="312">
        <f t="shared" si="1"/>
        <v>0</v>
      </c>
      <c r="AE19" s="12"/>
      <c r="AF19" s="12"/>
      <c r="AG19" s="24"/>
    </row>
    <row r="20" spans="2:33" ht="36.5" thickBot="1" x14ac:dyDescent="0.4">
      <c r="B20" s="451"/>
      <c r="C20" s="36"/>
      <c r="D20" s="18" t="s">
        <v>22</v>
      </c>
      <c r="E20" s="254" t="s">
        <v>110</v>
      </c>
      <c r="F20" s="248"/>
      <c r="G20" s="379" t="s">
        <v>202</v>
      </c>
      <c r="H20" s="378" t="s">
        <v>112</v>
      </c>
      <c r="I20" s="374" t="s">
        <v>203</v>
      </c>
      <c r="J20" s="378"/>
      <c r="K20" s="309" t="s">
        <v>63</v>
      </c>
      <c r="L20" s="246">
        <v>0.33</v>
      </c>
      <c r="M20" s="5">
        <v>0</v>
      </c>
      <c r="N20" s="246">
        <v>0.33</v>
      </c>
      <c r="O20" s="5">
        <v>0</v>
      </c>
      <c r="P20" s="246">
        <v>0.33</v>
      </c>
      <c r="Q20" s="5">
        <v>0</v>
      </c>
      <c r="R20" s="310">
        <f t="shared" si="4"/>
        <v>0</v>
      </c>
      <c r="V20" s="36"/>
      <c r="W20" s="388"/>
      <c r="X20" s="381">
        <v>0.33</v>
      </c>
      <c r="Y20" s="5"/>
      <c r="Z20" s="246">
        <v>0.33</v>
      </c>
      <c r="AA20" s="5"/>
      <c r="AB20" s="246">
        <v>0.33</v>
      </c>
      <c r="AC20" s="5"/>
      <c r="AD20" s="312">
        <f t="shared" si="1"/>
        <v>0</v>
      </c>
      <c r="AE20" s="12"/>
      <c r="AF20" s="12"/>
      <c r="AG20" s="24"/>
    </row>
    <row r="21" spans="2:33" ht="90.5" thickBot="1" x14ac:dyDescent="0.4">
      <c r="B21" s="451"/>
      <c r="C21" s="36"/>
      <c r="D21" s="18" t="s">
        <v>114</v>
      </c>
      <c r="E21" s="254" t="s">
        <v>115</v>
      </c>
      <c r="F21" s="248"/>
      <c r="G21" s="379" t="s">
        <v>204</v>
      </c>
      <c r="H21" s="378" t="s">
        <v>61</v>
      </c>
      <c r="I21" s="374"/>
      <c r="J21" s="378"/>
      <c r="K21" s="309" t="s">
        <v>63</v>
      </c>
      <c r="L21" s="246">
        <v>0.33</v>
      </c>
      <c r="M21" s="5">
        <v>0</v>
      </c>
      <c r="N21" s="246">
        <v>0.33</v>
      </c>
      <c r="O21" s="5">
        <v>0</v>
      </c>
      <c r="P21" s="246">
        <v>0.33</v>
      </c>
      <c r="Q21" s="5">
        <v>0</v>
      </c>
      <c r="R21" s="310">
        <f t="shared" si="4"/>
        <v>0</v>
      </c>
      <c r="S21" s="384" t="s">
        <v>205</v>
      </c>
      <c r="T21" s="3" t="s">
        <v>61</v>
      </c>
      <c r="U21" s="3" t="s">
        <v>181</v>
      </c>
      <c r="V21" s="36"/>
      <c r="W21" s="388" t="s">
        <v>206</v>
      </c>
      <c r="X21" s="381">
        <v>0.33</v>
      </c>
      <c r="Y21" s="5"/>
      <c r="Z21" s="246">
        <v>0.33</v>
      </c>
      <c r="AA21" s="5"/>
      <c r="AB21" s="246">
        <v>0.33</v>
      </c>
      <c r="AC21" s="5"/>
      <c r="AD21" s="312">
        <f t="shared" si="1"/>
        <v>0</v>
      </c>
      <c r="AE21" s="12"/>
      <c r="AF21" s="12"/>
      <c r="AG21" s="24"/>
    </row>
    <row r="22" spans="2:33" ht="54" x14ac:dyDescent="0.35">
      <c r="B22" s="451"/>
      <c r="C22" s="36"/>
      <c r="D22" s="18" t="s">
        <v>114</v>
      </c>
      <c r="E22" s="254" t="s">
        <v>110</v>
      </c>
      <c r="F22" s="248"/>
      <c r="G22" s="379" t="s">
        <v>207</v>
      </c>
      <c r="H22" s="378" t="s">
        <v>112</v>
      </c>
      <c r="I22" s="374" t="s">
        <v>203</v>
      </c>
      <c r="J22" s="378"/>
      <c r="K22" s="297" t="s">
        <v>208</v>
      </c>
      <c r="L22" s="246">
        <v>0.33</v>
      </c>
      <c r="M22" s="5">
        <v>0</v>
      </c>
      <c r="N22" s="246">
        <v>0.33</v>
      </c>
      <c r="O22" s="5">
        <v>0</v>
      </c>
      <c r="P22" s="246">
        <v>0.33</v>
      </c>
      <c r="Q22" s="5">
        <v>0</v>
      </c>
      <c r="R22" s="310">
        <f t="shared" si="4"/>
        <v>0</v>
      </c>
      <c r="S22" s="384"/>
      <c r="T22" s="3"/>
      <c r="U22" s="3"/>
      <c r="V22" s="36"/>
      <c r="W22" s="388"/>
      <c r="X22" s="381">
        <v>0.33</v>
      </c>
      <c r="Y22" s="5"/>
      <c r="Z22" s="246">
        <v>0.33</v>
      </c>
      <c r="AA22" s="5"/>
      <c r="AB22" s="246">
        <v>0.33</v>
      </c>
      <c r="AC22" s="5"/>
      <c r="AD22" s="312">
        <f t="shared" si="1"/>
        <v>0</v>
      </c>
      <c r="AE22" s="12"/>
      <c r="AF22" s="12"/>
      <c r="AG22" s="24"/>
    </row>
    <row r="23" spans="2:33" ht="90.5" thickBot="1" x14ac:dyDescent="0.4">
      <c r="B23" s="451"/>
      <c r="C23" s="36"/>
      <c r="D23" s="18" t="s">
        <v>118</v>
      </c>
      <c r="E23" s="254" t="s">
        <v>119</v>
      </c>
      <c r="F23" s="255" t="s">
        <v>120</v>
      </c>
      <c r="G23" s="379" t="s">
        <v>209</v>
      </c>
      <c r="H23" s="378" t="s">
        <v>61</v>
      </c>
      <c r="I23" s="374" t="s">
        <v>144</v>
      </c>
      <c r="J23" s="378"/>
      <c r="K23" s="297" t="s">
        <v>208</v>
      </c>
      <c r="L23" s="246">
        <v>0.33</v>
      </c>
      <c r="M23" s="5">
        <v>0</v>
      </c>
      <c r="N23" s="246">
        <v>0.33</v>
      </c>
      <c r="O23" s="5">
        <v>0</v>
      </c>
      <c r="P23" s="246">
        <v>0.33</v>
      </c>
      <c r="Q23" s="5">
        <v>0</v>
      </c>
      <c r="R23" s="310">
        <f t="shared" si="4"/>
        <v>0</v>
      </c>
      <c r="S23" s="385" t="s">
        <v>210</v>
      </c>
      <c r="T23" s="3" t="s">
        <v>211</v>
      </c>
      <c r="U23" s="3" t="s">
        <v>181</v>
      </c>
      <c r="V23" s="292"/>
      <c r="W23" s="389"/>
      <c r="X23" s="381">
        <v>0.33</v>
      </c>
      <c r="Y23" s="5"/>
      <c r="Z23" s="246">
        <v>0.33</v>
      </c>
      <c r="AA23" s="5"/>
      <c r="AB23" s="246">
        <v>0.33</v>
      </c>
      <c r="AC23" s="5"/>
      <c r="AD23" s="310">
        <f t="shared" ref="AD23:AD25" si="5">((X23*Y23)+(Z23*AA23)+(AB23*AC23))</f>
        <v>0</v>
      </c>
      <c r="AE23" s="12"/>
      <c r="AF23" s="12"/>
      <c r="AG23" s="24" t="s">
        <v>122</v>
      </c>
    </row>
    <row r="24" spans="2:33" ht="14.5" hidden="1" thickBot="1" x14ac:dyDescent="0.4">
      <c r="B24" s="451"/>
      <c r="C24" s="36"/>
      <c r="D24" s="18" t="s">
        <v>123</v>
      </c>
      <c r="E24" s="254" t="s">
        <v>124</v>
      </c>
      <c r="F24" s="255"/>
      <c r="G24" s="256"/>
      <c r="H24" s="36"/>
      <c r="I24" s="12"/>
      <c r="J24" s="36"/>
      <c r="K24" s="258"/>
      <c r="L24" s="246"/>
      <c r="M24" s="5">
        <v>0</v>
      </c>
      <c r="N24" s="246"/>
      <c r="O24" s="5">
        <v>0</v>
      </c>
      <c r="P24" s="246"/>
      <c r="Q24" s="5">
        <v>0</v>
      </c>
      <c r="R24" s="310">
        <f t="shared" si="4"/>
        <v>0</v>
      </c>
      <c r="S24" s="11"/>
      <c r="T24" s="11"/>
      <c r="U24" s="11"/>
      <c r="V24" s="11"/>
      <c r="W24" s="251"/>
      <c r="X24" s="246"/>
      <c r="Y24" s="5">
        <v>0</v>
      </c>
      <c r="Z24" s="246"/>
      <c r="AA24" s="5">
        <v>0</v>
      </c>
      <c r="AB24" s="246"/>
      <c r="AC24" s="5">
        <v>0</v>
      </c>
      <c r="AD24" s="310">
        <f t="shared" si="5"/>
        <v>0</v>
      </c>
      <c r="AE24" s="12"/>
      <c r="AF24" s="12"/>
      <c r="AG24" s="24"/>
    </row>
    <row r="25" spans="2:33" ht="28.5" hidden="1" thickBot="1" x14ac:dyDescent="0.4">
      <c r="B25" s="451"/>
      <c r="C25" s="36"/>
      <c r="D25" s="18" t="s">
        <v>127</v>
      </c>
      <c r="E25" s="254" t="s">
        <v>128</v>
      </c>
      <c r="F25" s="255"/>
      <c r="G25" s="256"/>
      <c r="H25" s="36" t="s">
        <v>130</v>
      </c>
      <c r="I25" s="12" t="s">
        <v>144</v>
      </c>
      <c r="J25" s="36" t="s">
        <v>132</v>
      </c>
      <c r="K25" s="258"/>
      <c r="L25" s="246">
        <v>0.33</v>
      </c>
      <c r="M25" s="5">
        <v>0</v>
      </c>
      <c r="N25" s="246">
        <v>0.33</v>
      </c>
      <c r="O25" s="5">
        <v>0</v>
      </c>
      <c r="P25" s="246">
        <v>0.33</v>
      </c>
      <c r="Q25" s="5">
        <v>0</v>
      </c>
      <c r="R25" s="310">
        <f t="shared" si="4"/>
        <v>0</v>
      </c>
      <c r="S25" s="12"/>
      <c r="T25" s="12"/>
      <c r="U25" s="12"/>
      <c r="V25" s="12"/>
      <c r="W25" s="258"/>
      <c r="X25" s="246">
        <v>0.33</v>
      </c>
      <c r="Y25" s="5">
        <v>0</v>
      </c>
      <c r="Z25" s="246">
        <v>0.33</v>
      </c>
      <c r="AA25" s="5">
        <v>0</v>
      </c>
      <c r="AB25" s="246">
        <v>0.33</v>
      </c>
      <c r="AC25" s="5">
        <v>0</v>
      </c>
      <c r="AD25" s="310">
        <f t="shared" si="5"/>
        <v>0</v>
      </c>
      <c r="AE25" s="12"/>
      <c r="AF25" s="12"/>
      <c r="AG25" s="24"/>
    </row>
    <row r="26" spans="2:33" ht="28.5" hidden="1" thickBot="1" x14ac:dyDescent="0.4">
      <c r="B26" s="451"/>
      <c r="C26" s="54"/>
      <c r="D26" s="51" t="s">
        <v>133</v>
      </c>
      <c r="E26" s="259" t="s">
        <v>134</v>
      </c>
      <c r="F26" s="260"/>
      <c r="G26" s="261"/>
      <c r="H26" s="54" t="s">
        <v>130</v>
      </c>
      <c r="I26" s="56" t="s">
        <v>144</v>
      </c>
      <c r="J26" s="54" t="s">
        <v>136</v>
      </c>
      <c r="K26" s="262"/>
      <c r="L26" s="263">
        <v>0.33</v>
      </c>
      <c r="M26" s="264">
        <v>0</v>
      </c>
      <c r="N26" s="265">
        <v>0.33</v>
      </c>
      <c r="O26" s="55">
        <v>0</v>
      </c>
      <c r="P26" s="265">
        <v>0.33</v>
      </c>
      <c r="Q26" s="55">
        <v>0</v>
      </c>
      <c r="R26" s="266"/>
      <c r="S26" s="56"/>
      <c r="T26" s="56"/>
      <c r="U26" s="56"/>
      <c r="V26" s="56"/>
      <c r="W26" s="262"/>
      <c r="X26" s="263">
        <v>0.33</v>
      </c>
      <c r="Y26" s="264">
        <v>0</v>
      </c>
      <c r="Z26" s="265">
        <v>0.33</v>
      </c>
      <c r="AA26" s="55">
        <v>0</v>
      </c>
      <c r="AB26" s="265">
        <v>0.33</v>
      </c>
      <c r="AC26" s="55">
        <v>0</v>
      </c>
      <c r="AD26" s="266"/>
      <c r="AE26" s="12"/>
      <c r="AF26" s="12"/>
      <c r="AG26" s="24"/>
    </row>
    <row r="27" spans="2:33" s="269" customFormat="1" ht="22" thickTop="1" x14ac:dyDescent="0.35">
      <c r="B27" s="581" t="s">
        <v>27</v>
      </c>
      <c r="C27" s="267"/>
      <c r="D27" s="584" t="s">
        <v>2</v>
      </c>
      <c r="E27" s="586" t="s">
        <v>35</v>
      </c>
      <c r="F27" s="588" t="s">
        <v>3</v>
      </c>
      <c r="G27" s="537" t="s">
        <v>36</v>
      </c>
      <c r="H27" s="538"/>
      <c r="I27" s="538"/>
      <c r="J27" s="543"/>
      <c r="K27" s="537" t="s">
        <v>28</v>
      </c>
      <c r="L27" s="538"/>
      <c r="M27" s="538"/>
      <c r="N27" s="538"/>
      <c r="O27" s="538"/>
      <c r="P27" s="538"/>
      <c r="Q27" s="538"/>
      <c r="R27" s="539"/>
      <c r="S27" s="537" t="s">
        <v>159</v>
      </c>
      <c r="T27" s="538"/>
      <c r="U27" s="538"/>
      <c r="V27" s="543"/>
      <c r="W27" s="590" t="s">
        <v>28</v>
      </c>
      <c r="X27" s="538"/>
      <c r="Y27" s="538"/>
      <c r="Z27" s="538"/>
      <c r="AA27" s="538"/>
      <c r="AB27" s="538"/>
      <c r="AC27" s="538"/>
      <c r="AD27" s="539"/>
      <c r="AE27" s="268"/>
      <c r="AF27" s="268"/>
      <c r="AG27" s="517" t="s">
        <v>41</v>
      </c>
    </row>
    <row r="28" spans="2:33" ht="35.15" customHeight="1" thickBot="1" x14ac:dyDescent="0.4">
      <c r="B28" s="582"/>
      <c r="C28" s="38"/>
      <c r="D28" s="585"/>
      <c r="E28" s="587"/>
      <c r="F28" s="589"/>
      <c r="G28" s="270" t="s">
        <v>42</v>
      </c>
      <c r="H28" s="271" t="s">
        <v>43</v>
      </c>
      <c r="I28" s="271"/>
      <c r="J28" s="272" t="s">
        <v>29</v>
      </c>
      <c r="K28" s="540" t="s">
        <v>30</v>
      </c>
      <c r="L28" s="541"/>
      <c r="M28" s="541"/>
      <c r="N28" s="541"/>
      <c r="O28" s="541"/>
      <c r="P28" s="541"/>
      <c r="Q28" s="541"/>
      <c r="R28" s="542"/>
      <c r="S28" s="397" t="s">
        <v>42</v>
      </c>
      <c r="T28" s="398" t="s">
        <v>43</v>
      </c>
      <c r="U28" s="399" t="s">
        <v>160</v>
      </c>
      <c r="V28" s="400" t="s">
        <v>29</v>
      </c>
      <c r="W28" s="575" t="s">
        <v>30</v>
      </c>
      <c r="X28" s="576"/>
      <c r="Y28" s="576"/>
      <c r="Z28" s="576"/>
      <c r="AA28" s="576"/>
      <c r="AB28" s="576"/>
      <c r="AC28" s="576"/>
      <c r="AD28" s="577"/>
      <c r="AE28" s="67"/>
      <c r="AF28" s="67"/>
      <c r="AG28" s="518"/>
    </row>
    <row r="29" spans="2:33" ht="291" customHeight="1" thickTop="1" x14ac:dyDescent="0.35">
      <c r="B29" s="582"/>
      <c r="C29" s="38"/>
      <c r="D29" s="237" t="s">
        <v>137</v>
      </c>
      <c r="E29" s="273" t="s">
        <v>138</v>
      </c>
      <c r="F29" s="274"/>
      <c r="G29" s="299"/>
      <c r="H29" s="401"/>
      <c r="I29" s="402"/>
      <c r="J29" s="403"/>
      <c r="K29" s="373"/>
      <c r="L29" s="35"/>
      <c r="M29" s="35"/>
      <c r="N29" s="35"/>
      <c r="O29" s="35"/>
      <c r="P29" s="35"/>
      <c r="Q29" s="35"/>
      <c r="R29" s="35"/>
      <c r="S29" s="286" t="s">
        <v>212</v>
      </c>
      <c r="T29" s="286" t="s">
        <v>213</v>
      </c>
      <c r="U29" s="286"/>
      <c r="V29" s="383"/>
      <c r="W29" s="591"/>
      <c r="X29" s="591"/>
      <c r="Y29" s="591"/>
      <c r="Z29" s="591"/>
      <c r="AA29" s="591"/>
      <c r="AB29" s="591"/>
      <c r="AC29" s="591"/>
      <c r="AD29" s="592"/>
      <c r="AE29" s="33"/>
      <c r="AF29" s="33"/>
      <c r="AG29" s="74"/>
    </row>
    <row r="30" spans="2:33" ht="89.15" customHeight="1" x14ac:dyDescent="0.35">
      <c r="B30" s="582"/>
      <c r="C30" s="38"/>
      <c r="D30" s="19" t="s">
        <v>214</v>
      </c>
      <c r="E30" s="273"/>
      <c r="F30" s="274"/>
      <c r="G30" s="396"/>
      <c r="H30" s="425"/>
      <c r="I30" s="402"/>
      <c r="J30" s="403"/>
      <c r="K30" s="373"/>
      <c r="L30" s="35"/>
      <c r="M30" s="35"/>
      <c r="N30" s="35"/>
      <c r="O30" s="35"/>
      <c r="P30" s="35"/>
      <c r="Q30" s="35"/>
      <c r="R30" s="35"/>
      <c r="S30" s="35" t="s">
        <v>215</v>
      </c>
      <c r="T30" s="35" t="s">
        <v>216</v>
      </c>
      <c r="U30" s="35"/>
      <c r="V30" s="426"/>
      <c r="W30" s="11"/>
      <c r="X30" s="11"/>
      <c r="Y30" s="11"/>
      <c r="Z30" s="11"/>
      <c r="AA30" s="11"/>
      <c r="AB30" s="11"/>
      <c r="AC30" s="11"/>
      <c r="AD30" s="427"/>
      <c r="AE30" s="33"/>
      <c r="AF30" s="33"/>
      <c r="AG30" s="74"/>
    </row>
    <row r="31" spans="2:33" ht="54" customHeight="1" x14ac:dyDescent="0.35">
      <c r="B31" s="582"/>
      <c r="C31" s="38"/>
      <c r="D31" s="20" t="s">
        <v>31</v>
      </c>
      <c r="E31" s="275" t="s">
        <v>139</v>
      </c>
      <c r="F31" s="276"/>
      <c r="G31" s="300"/>
      <c r="H31" s="404"/>
      <c r="I31" s="405"/>
      <c r="J31" s="395"/>
      <c r="K31" s="378"/>
      <c r="L31" s="36"/>
      <c r="M31" s="36"/>
      <c r="N31" s="36"/>
      <c r="O31" s="36"/>
      <c r="P31" s="36"/>
      <c r="Q31" s="36"/>
      <c r="R31" s="36"/>
      <c r="S31" s="36" t="s">
        <v>217</v>
      </c>
      <c r="T31" s="36" t="s">
        <v>218</v>
      </c>
      <c r="U31" s="36" t="s">
        <v>219</v>
      </c>
      <c r="V31" s="298"/>
      <c r="W31" s="593"/>
      <c r="X31" s="593"/>
      <c r="Y31" s="593"/>
      <c r="Z31" s="593"/>
      <c r="AA31" s="593"/>
      <c r="AB31" s="593"/>
      <c r="AC31" s="593"/>
      <c r="AD31" s="594"/>
      <c r="AE31" s="33"/>
      <c r="AF31" s="33"/>
      <c r="AG31" s="74"/>
    </row>
    <row r="32" spans="2:33" ht="80.150000000000006" customHeight="1" x14ac:dyDescent="0.35">
      <c r="B32" s="582"/>
      <c r="C32" s="38"/>
      <c r="D32" s="20" t="s">
        <v>32</v>
      </c>
      <c r="E32" s="275" t="s">
        <v>141</v>
      </c>
      <c r="F32" s="277" t="s">
        <v>142</v>
      </c>
      <c r="G32" s="376" t="s">
        <v>220</v>
      </c>
      <c r="H32" s="404" t="s">
        <v>61</v>
      </c>
      <c r="I32" s="405"/>
      <c r="J32" s="395"/>
      <c r="K32" s="378"/>
      <c r="L32" s="36"/>
      <c r="M32" s="36"/>
      <c r="N32" s="36"/>
      <c r="O32" s="36"/>
      <c r="P32" s="36"/>
      <c r="Q32" s="36"/>
      <c r="R32" s="36"/>
      <c r="S32" s="36" t="s">
        <v>221</v>
      </c>
      <c r="T32" s="3" t="s">
        <v>61</v>
      </c>
      <c r="U32" s="3" t="s">
        <v>181</v>
      </c>
      <c r="V32" s="298"/>
      <c r="W32" s="593"/>
      <c r="X32" s="593"/>
      <c r="Y32" s="593"/>
      <c r="Z32" s="593"/>
      <c r="AA32" s="593"/>
      <c r="AB32" s="593"/>
      <c r="AC32" s="593"/>
      <c r="AD32" s="594"/>
      <c r="AE32" s="33"/>
      <c r="AF32" s="33"/>
      <c r="AG32" s="74"/>
    </row>
    <row r="33" spans="2:33" ht="80.150000000000006" customHeight="1" x14ac:dyDescent="0.35">
      <c r="B33" s="583"/>
      <c r="C33" s="278"/>
      <c r="D33" s="20" t="s">
        <v>32</v>
      </c>
      <c r="E33" s="280"/>
      <c r="F33" s="430"/>
      <c r="G33" s="431"/>
      <c r="H33" s="407"/>
      <c r="I33" s="408"/>
      <c r="J33" s="409"/>
      <c r="K33" s="410"/>
      <c r="L33" s="54"/>
      <c r="M33" s="54"/>
      <c r="N33" s="54"/>
      <c r="O33" s="54"/>
      <c r="P33" s="54"/>
      <c r="Q33" s="54"/>
      <c r="R33" s="54"/>
      <c r="S33" s="428" t="s">
        <v>222</v>
      </c>
      <c r="T33" s="429" t="s">
        <v>223</v>
      </c>
      <c r="U33" s="54"/>
      <c r="V33" s="432"/>
      <c r="W33" s="56"/>
      <c r="X33" s="56"/>
      <c r="Y33" s="56"/>
      <c r="Z33" s="56"/>
      <c r="AA33" s="56"/>
      <c r="AB33" s="56"/>
      <c r="AC33" s="56"/>
      <c r="AD33" s="359"/>
      <c r="AE33" s="78"/>
      <c r="AF33" s="78"/>
      <c r="AG33" s="79"/>
    </row>
    <row r="34" spans="2:33" ht="54.5" thickBot="1" x14ac:dyDescent="0.4">
      <c r="B34" s="583"/>
      <c r="C34" s="278"/>
      <c r="D34" s="279" t="s">
        <v>33</v>
      </c>
      <c r="E34" s="280" t="s">
        <v>145</v>
      </c>
      <c r="F34" s="281"/>
      <c r="G34" s="406"/>
      <c r="H34" s="407"/>
      <c r="I34" s="408"/>
      <c r="J34" s="409"/>
      <c r="K34" s="410"/>
      <c r="L34" s="54"/>
      <c r="M34" s="54"/>
      <c r="N34" s="54"/>
      <c r="O34" s="54"/>
      <c r="P34" s="54"/>
      <c r="Q34" s="54"/>
      <c r="R34" s="54"/>
      <c r="S34" s="292"/>
      <c r="T34" s="292"/>
      <c r="U34" s="292"/>
      <c r="V34" s="386"/>
      <c r="W34" s="544"/>
      <c r="X34" s="544"/>
      <c r="Y34" s="544"/>
      <c r="Z34" s="544"/>
      <c r="AA34" s="544"/>
      <c r="AB34" s="544"/>
      <c r="AC34" s="544"/>
      <c r="AD34" s="545"/>
      <c r="AE34" s="78"/>
      <c r="AF34" s="78"/>
      <c r="AG34" s="79"/>
    </row>
    <row r="35" spans="2:33" ht="107.5" customHeight="1" thickTop="1" x14ac:dyDescent="0.35">
      <c r="B35" s="546" t="s">
        <v>146</v>
      </c>
      <c r="C35" s="282"/>
      <c r="D35" s="283" t="s">
        <v>147</v>
      </c>
      <c r="E35" s="284" t="s">
        <v>148</v>
      </c>
      <c r="F35" s="285"/>
      <c r="G35" s="411" t="s">
        <v>224</v>
      </c>
      <c r="H35" s="412" t="s">
        <v>61</v>
      </c>
      <c r="I35" s="413" t="s">
        <v>144</v>
      </c>
      <c r="J35" s="414"/>
      <c r="K35" s="361"/>
      <c r="L35" s="287"/>
      <c r="M35" s="287"/>
      <c r="N35" s="287"/>
      <c r="O35" s="287"/>
      <c r="P35" s="287"/>
      <c r="Q35" s="287"/>
      <c r="R35" s="287"/>
      <c r="S35" s="287" t="s">
        <v>225</v>
      </c>
      <c r="T35" s="3" t="s">
        <v>61</v>
      </c>
      <c r="U35" s="3" t="s">
        <v>181</v>
      </c>
      <c r="V35" s="287"/>
      <c r="W35" s="548"/>
      <c r="X35" s="549"/>
      <c r="Y35" s="549"/>
      <c r="Z35" s="549"/>
      <c r="AA35" s="549"/>
      <c r="AB35" s="549"/>
      <c r="AC35" s="549"/>
      <c r="AD35" s="550"/>
      <c r="AE35" s="131"/>
      <c r="AF35" s="131"/>
      <c r="AG35" s="106"/>
    </row>
    <row r="36" spans="2:33" ht="409.6" thickBot="1" x14ac:dyDescent="0.4">
      <c r="B36" s="547"/>
      <c r="C36" s="288"/>
      <c r="D36" s="289" t="s">
        <v>150</v>
      </c>
      <c r="E36" s="290" t="s">
        <v>151</v>
      </c>
      <c r="F36" s="291"/>
      <c r="G36" s="415" t="s">
        <v>226</v>
      </c>
      <c r="H36" s="416" t="s">
        <v>61</v>
      </c>
      <c r="I36" s="417" t="s">
        <v>144</v>
      </c>
      <c r="J36" s="394"/>
      <c r="K36" s="418"/>
      <c r="L36" s="357"/>
      <c r="M36" s="357"/>
      <c r="N36" s="357"/>
      <c r="O36" s="357"/>
      <c r="P36" s="357"/>
      <c r="Q36" s="357"/>
      <c r="R36" s="357"/>
      <c r="S36" s="424" t="s">
        <v>227</v>
      </c>
      <c r="T36" s="3" t="s">
        <v>228</v>
      </c>
      <c r="U36" s="3" t="s">
        <v>229</v>
      </c>
      <c r="V36" s="357"/>
      <c r="W36" s="551"/>
      <c r="X36" s="552"/>
      <c r="Y36" s="552"/>
      <c r="Z36" s="552"/>
      <c r="AA36" s="552"/>
      <c r="AB36" s="552"/>
      <c r="AC36" s="552"/>
      <c r="AD36" s="553"/>
      <c r="AE36" s="132"/>
      <c r="AF36" s="132"/>
      <c r="AG36" s="107"/>
    </row>
    <row r="37" spans="2:33" ht="22" thickTop="1" x14ac:dyDescent="0.35">
      <c r="B37" s="554" t="s">
        <v>34</v>
      </c>
      <c r="C37" s="555"/>
      <c r="D37" s="555"/>
      <c r="E37" s="293"/>
      <c r="F37" s="560" t="s">
        <v>155</v>
      </c>
      <c r="G37" s="561"/>
      <c r="H37" s="562" t="s">
        <v>156</v>
      </c>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4"/>
    </row>
    <row r="38" spans="2:33" ht="21.5" x14ac:dyDescent="0.35">
      <c r="B38" s="556"/>
      <c r="C38" s="557"/>
      <c r="D38" s="557"/>
      <c r="E38" s="294"/>
      <c r="F38" s="565" t="s">
        <v>157</v>
      </c>
      <c r="G38" s="566"/>
      <c r="H38" s="567" t="s">
        <v>156</v>
      </c>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9"/>
    </row>
    <row r="39" spans="2:33" ht="22" thickBot="1" x14ac:dyDescent="0.4">
      <c r="B39" s="558"/>
      <c r="C39" s="559"/>
      <c r="D39" s="559"/>
      <c r="E39" s="295"/>
      <c r="F39" s="570" t="s">
        <v>158</v>
      </c>
      <c r="G39" s="571"/>
      <c r="H39" s="572" t="s">
        <v>156</v>
      </c>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4"/>
    </row>
    <row r="40" spans="2:33" ht="18.5" thickTop="1" x14ac:dyDescent="0.35"/>
  </sheetData>
  <mergeCells count="46">
    <mergeCell ref="B5:B6"/>
    <mergeCell ref="B2:B3"/>
    <mergeCell ref="C2:C3"/>
    <mergeCell ref="D2:D3"/>
    <mergeCell ref="E2:E3"/>
    <mergeCell ref="X2:Y2"/>
    <mergeCell ref="Z2:AA2"/>
    <mergeCell ref="AB2:AC2"/>
    <mergeCell ref="AG2:AG3"/>
    <mergeCell ref="B4:AE4"/>
    <mergeCell ref="F2:F3"/>
    <mergeCell ref="G2:J2"/>
    <mergeCell ref="S2:V2"/>
    <mergeCell ref="L2:M2"/>
    <mergeCell ref="N2:O2"/>
    <mergeCell ref="P2:Q2"/>
    <mergeCell ref="AG27:AG28"/>
    <mergeCell ref="W28:AD28"/>
    <mergeCell ref="B7:B8"/>
    <mergeCell ref="B9:B12"/>
    <mergeCell ref="C9:C12"/>
    <mergeCell ref="B13:B14"/>
    <mergeCell ref="B15:B26"/>
    <mergeCell ref="B27:B34"/>
    <mergeCell ref="D27:D28"/>
    <mergeCell ref="E27:E28"/>
    <mergeCell ref="F27:F28"/>
    <mergeCell ref="G27:J27"/>
    <mergeCell ref="W27:AD27"/>
    <mergeCell ref="W29:AD29"/>
    <mergeCell ref="W31:AD31"/>
    <mergeCell ref="W32:AD32"/>
    <mergeCell ref="B37:D39"/>
    <mergeCell ref="F37:G37"/>
    <mergeCell ref="H37:AE37"/>
    <mergeCell ref="F38:G38"/>
    <mergeCell ref="H38:AE38"/>
    <mergeCell ref="F39:G39"/>
    <mergeCell ref="H39:AE39"/>
    <mergeCell ref="K27:R27"/>
    <mergeCell ref="K28:R28"/>
    <mergeCell ref="S27:V27"/>
    <mergeCell ref="W34:AD34"/>
    <mergeCell ref="B35:B36"/>
    <mergeCell ref="W35:AD35"/>
    <mergeCell ref="W36:AD36"/>
  </mergeCells>
  <hyperlinks>
    <hyperlink ref="F9" r:id="rId1" display="../../../../../../:b:/s/NuVAC/EToq7fP8WKdKhpOGAoE0k5EBLspZ768ZrInR9j_rmMpNqA?e=yzoRvH" xr:uid="{F12379EB-9ECD-49CE-B0FE-A309C05D42BE}"/>
    <hyperlink ref="F19" r:id="rId2" display="../../../../../../:b:/s/NuVAC/EbOUk2GVAaNGmugErMlNA4IB8jT7Lh2957mixrT-ouivkQ?e=Ljbgf7" xr:uid="{B6977B72-5C1A-447E-AA61-5979EFB2B47A}"/>
    <hyperlink ref="F16" r:id="rId3" display="../../../../../../:b:/s/NuVAC/EbOUk2GVAaNGmugErMlNA4IB8jT7Lh2957mixrT-ouivkQ?e=Ljbgf7" xr:uid="{574A46E8-8C75-4311-93D7-1812623AC5F1}"/>
  </hyperlinks>
  <pageMargins left="0.7" right="0.7" top="0.75" bottom="0.75" header="0.3" footer="0.3"/>
  <pageSetup paperSize="9" orientation="portrait" horizontalDpi="4294967293" verticalDpi="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FFA-AA6A-4598-A87F-339DC2AF2A3F}">
  <sheetPr>
    <tabColor theme="5" tint="-0.249977111117893"/>
  </sheetPr>
  <dimension ref="B1:AJ31"/>
  <sheetViews>
    <sheetView zoomScale="30" zoomScaleNormal="30" workbookViewId="0">
      <selection activeCell="D35" sqref="D35"/>
    </sheetView>
  </sheetViews>
  <sheetFormatPr defaultColWidth="8.7265625" defaultRowHeight="18.5" x14ac:dyDescent="0.35"/>
  <cols>
    <col min="1" max="1" width="2.1796875" style="634" customWidth="1"/>
    <col min="2" max="2" width="27" style="706" customWidth="1"/>
    <col min="3" max="3" width="47.54296875" style="635" bestFit="1" customWidth="1"/>
    <col min="4" max="4" width="41.90625" style="636" customWidth="1"/>
    <col min="5" max="5" width="41.81640625" style="637" customWidth="1"/>
    <col min="6" max="6" width="75.6328125" style="634" customWidth="1"/>
    <col min="7" max="12" width="30.6328125" style="634" customWidth="1"/>
    <col min="13" max="13" width="26.36328125" style="634" customWidth="1"/>
    <col min="14" max="14" width="60.453125" style="634" customWidth="1"/>
    <col min="15" max="15" width="30.6328125" style="634" customWidth="1"/>
    <col min="16" max="16" width="60.6328125" style="634" customWidth="1"/>
    <col min="17" max="16384" width="8.7265625" style="634"/>
  </cols>
  <sheetData>
    <row r="1" spans="2:16" ht="19" thickBot="1" x14ac:dyDescent="0.4"/>
    <row r="2" spans="2:16" s="751" customFormat="1" ht="37.5" customHeight="1" thickTop="1" x14ac:dyDescent="0.35">
      <c r="B2" s="761" t="s">
        <v>0</v>
      </c>
      <c r="C2" s="762" t="s">
        <v>2</v>
      </c>
      <c r="D2" s="763" t="s">
        <v>35</v>
      </c>
      <c r="E2" s="759" t="s">
        <v>3</v>
      </c>
      <c r="F2" s="752" t="s">
        <v>277</v>
      </c>
      <c r="G2" s="752"/>
      <c r="H2" s="752"/>
      <c r="I2" s="752"/>
      <c r="J2" s="753" t="s">
        <v>37</v>
      </c>
      <c r="K2" s="754" t="s">
        <v>38</v>
      </c>
      <c r="L2" s="755" t="s">
        <v>39</v>
      </c>
      <c r="M2" s="756" t="s">
        <v>40</v>
      </c>
      <c r="N2" s="757"/>
      <c r="O2" s="756" t="s">
        <v>262</v>
      </c>
      <c r="P2" s="758"/>
    </row>
    <row r="3" spans="2:16" s="751" customFormat="1" ht="147.5" thickBot="1" x14ac:dyDescent="0.4">
      <c r="B3" s="764"/>
      <c r="C3" s="765"/>
      <c r="D3" s="766"/>
      <c r="E3" s="760"/>
      <c r="F3" s="742" t="s">
        <v>279</v>
      </c>
      <c r="G3" s="743" t="s">
        <v>43</v>
      </c>
      <c r="H3" s="743" t="s">
        <v>160</v>
      </c>
      <c r="I3" s="744" t="s">
        <v>281</v>
      </c>
      <c r="J3" s="745" t="s">
        <v>301</v>
      </c>
      <c r="K3" s="743" t="s">
        <v>301</v>
      </c>
      <c r="L3" s="746" t="s">
        <v>301</v>
      </c>
      <c r="M3" s="747" t="s">
        <v>283</v>
      </c>
      <c r="N3" s="748" t="s">
        <v>282</v>
      </c>
      <c r="O3" s="749" t="s">
        <v>284</v>
      </c>
      <c r="P3" s="750" t="s">
        <v>285</v>
      </c>
    </row>
    <row r="4" spans="2:16" ht="50" customHeight="1" x14ac:dyDescent="0.35">
      <c r="B4" s="707" t="s">
        <v>165</v>
      </c>
      <c r="C4" s="725" t="s">
        <v>57</v>
      </c>
      <c r="D4" s="643" t="s">
        <v>58</v>
      </c>
      <c r="E4" s="677"/>
      <c r="F4" s="646"/>
      <c r="G4" s="644"/>
      <c r="H4" s="644"/>
      <c r="I4" s="687"/>
      <c r="J4" s="804"/>
      <c r="K4" s="805"/>
      <c r="L4" s="806"/>
      <c r="M4" s="807">
        <f>(J4+K4+L4)/3</f>
        <v>0</v>
      </c>
      <c r="N4" s="650"/>
      <c r="O4" s="648"/>
      <c r="P4" s="696"/>
    </row>
    <row r="5" spans="2:16" ht="50" customHeight="1" x14ac:dyDescent="0.35">
      <c r="B5" s="708"/>
      <c r="C5" s="726" t="s">
        <v>66</v>
      </c>
      <c r="D5" s="653" t="s">
        <v>67</v>
      </c>
      <c r="E5" s="678"/>
      <c r="F5" s="669"/>
      <c r="G5" s="660"/>
      <c r="H5" s="660"/>
      <c r="I5" s="662"/>
      <c r="J5" s="808"/>
      <c r="K5" s="809"/>
      <c r="L5" s="810"/>
      <c r="M5" s="811">
        <f t="shared" ref="M5:M19" si="0">(J5+K5+L5)/3</f>
        <v>0</v>
      </c>
      <c r="N5" s="652"/>
      <c r="O5" s="701"/>
      <c r="P5" s="697"/>
    </row>
    <row r="6" spans="2:16" ht="45" customHeight="1" thickBot="1" x14ac:dyDescent="0.4">
      <c r="B6" s="709"/>
      <c r="C6" s="835" t="s">
        <v>280</v>
      </c>
      <c r="D6" s="836"/>
      <c r="E6" s="837"/>
      <c r="F6" s="670"/>
      <c r="G6" s="659"/>
      <c r="H6" s="659"/>
      <c r="I6" s="663"/>
      <c r="J6" s="812"/>
      <c r="K6" s="813"/>
      <c r="L6" s="814"/>
      <c r="M6" s="815"/>
      <c r="N6" s="694"/>
      <c r="O6" s="702"/>
      <c r="P6" s="698"/>
    </row>
    <row r="7" spans="2:16" ht="50" customHeight="1" x14ac:dyDescent="0.35">
      <c r="B7" s="710" t="s">
        <v>13</v>
      </c>
      <c r="C7" s="727" t="s">
        <v>15</v>
      </c>
      <c r="D7" s="638" t="s">
        <v>299</v>
      </c>
      <c r="E7" s="679"/>
      <c r="F7" s="671"/>
      <c r="G7" s="639"/>
      <c r="H7" s="639"/>
      <c r="I7" s="664"/>
      <c r="J7" s="816"/>
      <c r="K7" s="817"/>
      <c r="L7" s="818"/>
      <c r="M7" s="807">
        <f t="shared" si="0"/>
        <v>0</v>
      </c>
      <c r="N7" s="650"/>
      <c r="O7" s="649"/>
      <c r="P7" s="667"/>
    </row>
    <row r="8" spans="2:16" ht="50" customHeight="1" x14ac:dyDescent="0.35">
      <c r="B8" s="711"/>
      <c r="C8" s="728" t="s">
        <v>16</v>
      </c>
      <c r="D8" s="654" t="s">
        <v>79</v>
      </c>
      <c r="E8" s="680"/>
      <c r="F8" s="672"/>
      <c r="G8" s="657"/>
      <c r="H8" s="657"/>
      <c r="I8" s="665"/>
      <c r="J8" s="819"/>
      <c r="K8" s="820"/>
      <c r="L8" s="821"/>
      <c r="M8" s="811">
        <f t="shared" si="0"/>
        <v>0</v>
      </c>
      <c r="N8" s="652"/>
      <c r="O8" s="703"/>
      <c r="P8" s="699"/>
    </row>
    <row r="9" spans="2:16" ht="45" customHeight="1" thickBot="1" x14ac:dyDescent="0.4">
      <c r="B9" s="712"/>
      <c r="C9" s="835" t="s">
        <v>280</v>
      </c>
      <c r="D9" s="836"/>
      <c r="E9" s="837"/>
      <c r="F9" s="673"/>
      <c r="G9" s="661"/>
      <c r="H9" s="661"/>
      <c r="I9" s="663"/>
      <c r="J9" s="812"/>
      <c r="K9" s="813"/>
      <c r="L9" s="814"/>
      <c r="M9" s="815"/>
      <c r="N9" s="694"/>
      <c r="O9" s="702"/>
      <c r="P9" s="698"/>
    </row>
    <row r="10" spans="2:16" ht="50" customHeight="1" x14ac:dyDescent="0.35">
      <c r="B10" s="707" t="s">
        <v>17</v>
      </c>
      <c r="C10" s="729" t="s">
        <v>18</v>
      </c>
      <c r="D10" s="645" t="s">
        <v>83</v>
      </c>
      <c r="E10" s="681"/>
      <c r="F10" s="646"/>
      <c r="G10" s="644"/>
      <c r="H10" s="644"/>
      <c r="I10" s="687"/>
      <c r="J10" s="804"/>
      <c r="K10" s="805"/>
      <c r="L10" s="806"/>
      <c r="M10" s="807">
        <f t="shared" si="0"/>
        <v>0</v>
      </c>
      <c r="N10" s="650"/>
      <c r="O10" s="648"/>
      <c r="P10" s="696"/>
    </row>
    <row r="11" spans="2:16" ht="50" customHeight="1" x14ac:dyDescent="0.35">
      <c r="B11" s="708"/>
      <c r="C11" s="730" t="s">
        <v>191</v>
      </c>
      <c r="D11" s="655" t="s">
        <v>83</v>
      </c>
      <c r="E11" s="682"/>
      <c r="F11" s="674"/>
      <c r="G11" s="660"/>
      <c r="H11" s="660"/>
      <c r="I11" s="662"/>
      <c r="J11" s="822"/>
      <c r="K11" s="823"/>
      <c r="L11" s="824"/>
      <c r="M11" s="811">
        <f t="shared" si="0"/>
        <v>0</v>
      </c>
      <c r="N11" s="652"/>
      <c r="O11" s="701"/>
      <c r="P11" s="697"/>
    </row>
    <row r="12" spans="2:16" ht="45" customHeight="1" thickBot="1" x14ac:dyDescent="0.4">
      <c r="B12" s="709"/>
      <c r="C12" s="835" t="s">
        <v>280</v>
      </c>
      <c r="D12" s="836"/>
      <c r="E12" s="837"/>
      <c r="F12" s="675"/>
      <c r="G12" s="659"/>
      <c r="H12" s="659"/>
      <c r="I12" s="663"/>
      <c r="J12" s="825"/>
      <c r="K12" s="826"/>
      <c r="L12" s="827"/>
      <c r="M12" s="815"/>
      <c r="N12" s="694"/>
      <c r="O12" s="702"/>
      <c r="P12" s="698"/>
    </row>
    <row r="13" spans="2:16" ht="50" customHeight="1" x14ac:dyDescent="0.35">
      <c r="B13" s="710" t="s">
        <v>19</v>
      </c>
      <c r="C13" s="731" t="s">
        <v>93</v>
      </c>
      <c r="D13" s="640" t="s">
        <v>94</v>
      </c>
      <c r="E13" s="683"/>
      <c r="F13" s="671"/>
      <c r="G13" s="639"/>
      <c r="H13" s="639"/>
      <c r="I13" s="664"/>
      <c r="J13" s="816"/>
      <c r="K13" s="817"/>
      <c r="L13" s="818"/>
      <c r="M13" s="807">
        <f t="shared" si="0"/>
        <v>0</v>
      </c>
      <c r="N13" s="650"/>
      <c r="O13" s="649"/>
      <c r="P13" s="667"/>
    </row>
    <row r="14" spans="2:16" ht="50" customHeight="1" x14ac:dyDescent="0.35">
      <c r="B14" s="711"/>
      <c r="C14" s="732" t="s">
        <v>278</v>
      </c>
      <c r="D14" s="641" t="s">
        <v>97</v>
      </c>
      <c r="E14" s="684"/>
      <c r="F14" s="647"/>
      <c r="G14" s="642"/>
      <c r="H14" s="642"/>
      <c r="I14" s="666"/>
      <c r="J14" s="828"/>
      <c r="K14" s="829"/>
      <c r="L14" s="830"/>
      <c r="M14" s="831">
        <f t="shared" si="0"/>
        <v>0</v>
      </c>
      <c r="N14" s="652"/>
      <c r="O14" s="651"/>
      <c r="P14" s="668"/>
    </row>
    <row r="15" spans="2:16" ht="50" customHeight="1" x14ac:dyDescent="0.35">
      <c r="B15" s="711"/>
      <c r="C15" s="732" t="s">
        <v>22</v>
      </c>
      <c r="D15" s="641" t="s">
        <v>107</v>
      </c>
      <c r="E15" s="684"/>
      <c r="F15" s="647"/>
      <c r="G15" s="642"/>
      <c r="H15" s="642"/>
      <c r="I15" s="666"/>
      <c r="J15" s="828"/>
      <c r="K15" s="829"/>
      <c r="L15" s="830"/>
      <c r="M15" s="831">
        <f t="shared" si="0"/>
        <v>0</v>
      </c>
      <c r="N15" s="652"/>
      <c r="O15" s="651"/>
      <c r="P15" s="668"/>
    </row>
    <row r="16" spans="2:16" ht="50" customHeight="1" x14ac:dyDescent="0.35">
      <c r="B16" s="711"/>
      <c r="C16" s="732" t="s">
        <v>114</v>
      </c>
      <c r="D16" s="641" t="s">
        <v>298</v>
      </c>
      <c r="E16" s="684"/>
      <c r="F16" s="647"/>
      <c r="G16" s="642"/>
      <c r="H16" s="642"/>
      <c r="I16" s="666"/>
      <c r="J16" s="828"/>
      <c r="K16" s="829"/>
      <c r="L16" s="830"/>
      <c r="M16" s="831">
        <f t="shared" si="0"/>
        <v>0</v>
      </c>
      <c r="N16" s="652"/>
      <c r="O16" s="651"/>
      <c r="P16" s="668"/>
    </row>
    <row r="17" spans="2:16" ht="50" customHeight="1" x14ac:dyDescent="0.35">
      <c r="B17" s="711"/>
      <c r="C17" s="732" t="s">
        <v>118</v>
      </c>
      <c r="D17" s="641" t="s">
        <v>119</v>
      </c>
      <c r="E17" s="685"/>
      <c r="F17" s="647"/>
      <c r="G17" s="642"/>
      <c r="H17" s="642"/>
      <c r="I17" s="666"/>
      <c r="J17" s="828"/>
      <c r="K17" s="829"/>
      <c r="L17" s="830"/>
      <c r="M17" s="831">
        <f t="shared" si="0"/>
        <v>0</v>
      </c>
      <c r="N17" s="652"/>
      <c r="O17" s="651"/>
      <c r="P17" s="668"/>
    </row>
    <row r="18" spans="2:16" ht="50" customHeight="1" x14ac:dyDescent="0.35">
      <c r="B18" s="711"/>
      <c r="C18" s="732" t="s">
        <v>127</v>
      </c>
      <c r="D18" s="641" t="s">
        <v>128</v>
      </c>
      <c r="E18" s="685"/>
      <c r="F18" s="647"/>
      <c r="G18" s="642"/>
      <c r="H18" s="642"/>
      <c r="I18" s="666"/>
      <c r="J18" s="828"/>
      <c r="K18" s="832"/>
      <c r="L18" s="833"/>
      <c r="M18" s="831">
        <f t="shared" si="0"/>
        <v>0</v>
      </c>
      <c r="N18" s="652"/>
      <c r="O18" s="651"/>
      <c r="P18" s="668"/>
    </row>
    <row r="19" spans="2:16" ht="50" customHeight="1" x14ac:dyDescent="0.35">
      <c r="B19" s="711"/>
      <c r="C19" s="733" t="s">
        <v>133</v>
      </c>
      <c r="D19" s="656" t="s">
        <v>134</v>
      </c>
      <c r="E19" s="686"/>
      <c r="F19" s="676"/>
      <c r="G19" s="658"/>
      <c r="H19" s="658"/>
      <c r="I19" s="665"/>
      <c r="J19" s="819"/>
      <c r="K19" s="820"/>
      <c r="L19" s="821"/>
      <c r="M19" s="834">
        <f t="shared" si="0"/>
        <v>0</v>
      </c>
      <c r="N19" s="652"/>
      <c r="O19" s="703"/>
      <c r="P19" s="699"/>
    </row>
    <row r="20" spans="2:16" ht="45" customHeight="1" thickBot="1" x14ac:dyDescent="0.4">
      <c r="B20" s="713"/>
      <c r="C20" s="715" t="s">
        <v>280</v>
      </c>
      <c r="D20" s="716"/>
      <c r="E20" s="717"/>
      <c r="F20" s="688"/>
      <c r="G20" s="689"/>
      <c r="H20" s="689"/>
      <c r="I20" s="690"/>
      <c r="J20" s="691"/>
      <c r="K20" s="692"/>
      <c r="L20" s="693"/>
      <c r="M20" s="705"/>
      <c r="N20" s="695"/>
      <c r="O20" s="704"/>
      <c r="P20" s="700"/>
    </row>
    <row r="21" spans="2:16" s="720" customFormat="1" ht="68" customHeight="1" thickTop="1" thickBot="1" x14ac:dyDescent="0.4">
      <c r="B21" s="741" t="s">
        <v>27</v>
      </c>
      <c r="C21" s="719" t="s">
        <v>297</v>
      </c>
      <c r="D21" s="737" t="s">
        <v>35</v>
      </c>
      <c r="E21" s="773" t="s">
        <v>3</v>
      </c>
      <c r="F21" s="768" t="s">
        <v>3</v>
      </c>
      <c r="G21" s="768"/>
      <c r="H21" s="768"/>
      <c r="I21" s="768"/>
      <c r="J21" s="768"/>
      <c r="K21" s="768"/>
      <c r="L21" s="769"/>
      <c r="M21" s="767" t="s">
        <v>43</v>
      </c>
      <c r="N21" s="769"/>
      <c r="O21" s="767" t="s">
        <v>296</v>
      </c>
      <c r="P21" s="770"/>
    </row>
    <row r="22" spans="2:16" s="634" customFormat="1" ht="87" customHeight="1" x14ac:dyDescent="0.35">
      <c r="B22" s="739" t="s">
        <v>300</v>
      </c>
      <c r="C22" s="738" t="s">
        <v>137</v>
      </c>
      <c r="D22" s="734" t="s">
        <v>286</v>
      </c>
      <c r="E22" s="774"/>
      <c r="F22" s="779"/>
      <c r="G22" s="779"/>
      <c r="H22" s="779"/>
      <c r="I22" s="779"/>
      <c r="J22" s="779"/>
      <c r="K22" s="779"/>
      <c r="L22" s="780"/>
      <c r="M22" s="789"/>
      <c r="N22" s="790"/>
      <c r="O22" s="789"/>
      <c r="P22" s="791"/>
    </row>
    <row r="23" spans="2:16" s="634" customFormat="1" ht="72.5" customHeight="1" x14ac:dyDescent="0.35">
      <c r="B23" s="739"/>
      <c r="C23" s="721" t="s">
        <v>214</v>
      </c>
      <c r="D23" s="735" t="s">
        <v>287</v>
      </c>
      <c r="E23" s="775"/>
      <c r="F23" s="781"/>
      <c r="G23" s="781"/>
      <c r="H23" s="781"/>
      <c r="I23" s="781"/>
      <c r="J23" s="781"/>
      <c r="K23" s="781"/>
      <c r="L23" s="782"/>
      <c r="M23" s="792"/>
      <c r="N23" s="793"/>
      <c r="O23" s="792"/>
      <c r="P23" s="794"/>
    </row>
    <row r="24" spans="2:16" s="634" customFormat="1" ht="87" customHeight="1" x14ac:dyDescent="0.35">
      <c r="B24" s="739"/>
      <c r="C24" s="721" t="s">
        <v>31</v>
      </c>
      <c r="D24" s="735" t="s">
        <v>288</v>
      </c>
      <c r="E24" s="775"/>
      <c r="F24" s="781"/>
      <c r="G24" s="781"/>
      <c r="H24" s="781"/>
      <c r="I24" s="781"/>
      <c r="J24" s="781"/>
      <c r="K24" s="781"/>
      <c r="L24" s="782"/>
      <c r="M24" s="792"/>
      <c r="N24" s="793"/>
      <c r="O24" s="792"/>
      <c r="P24" s="794"/>
    </row>
    <row r="25" spans="2:16" s="634" customFormat="1" ht="58" customHeight="1" x14ac:dyDescent="0.35">
      <c r="B25" s="739"/>
      <c r="C25" s="721" t="s">
        <v>32</v>
      </c>
      <c r="D25" s="735" t="s">
        <v>292</v>
      </c>
      <c r="E25" s="775"/>
      <c r="F25" s="783"/>
      <c r="G25" s="783"/>
      <c r="H25" s="783"/>
      <c r="I25" s="783"/>
      <c r="J25" s="783"/>
      <c r="K25" s="783"/>
      <c r="L25" s="784"/>
      <c r="M25" s="792"/>
      <c r="N25" s="793"/>
      <c r="O25" s="792"/>
      <c r="P25" s="794"/>
    </row>
    <row r="26" spans="2:16" s="634" customFormat="1" ht="58" customHeight="1" x14ac:dyDescent="0.35">
      <c r="B26" s="739"/>
      <c r="C26" s="721" t="s">
        <v>32</v>
      </c>
      <c r="D26" s="735" t="s">
        <v>293</v>
      </c>
      <c r="E26" s="775"/>
      <c r="F26" s="783"/>
      <c r="G26" s="783"/>
      <c r="H26" s="783"/>
      <c r="I26" s="783"/>
      <c r="J26" s="783"/>
      <c r="K26" s="783"/>
      <c r="L26" s="784"/>
      <c r="M26" s="792"/>
      <c r="N26" s="793"/>
      <c r="O26" s="792"/>
      <c r="P26" s="794"/>
    </row>
    <row r="27" spans="2:16" s="634" customFormat="1" ht="87.5" customHeight="1" thickBot="1" x14ac:dyDescent="0.4">
      <c r="B27" s="740"/>
      <c r="C27" s="722" t="s">
        <v>33</v>
      </c>
      <c r="D27" s="736" t="s">
        <v>289</v>
      </c>
      <c r="E27" s="776"/>
      <c r="F27" s="785"/>
      <c r="G27" s="785"/>
      <c r="H27" s="785"/>
      <c r="I27" s="785"/>
      <c r="J27" s="785"/>
      <c r="K27" s="785"/>
      <c r="L27" s="786"/>
      <c r="M27" s="795"/>
      <c r="N27" s="796"/>
      <c r="O27" s="795"/>
      <c r="P27" s="797"/>
    </row>
    <row r="28" spans="2:16" s="634" customFormat="1" ht="87" customHeight="1" x14ac:dyDescent="0.35">
      <c r="B28" s="718" t="s">
        <v>290</v>
      </c>
      <c r="C28" s="723" t="s">
        <v>291</v>
      </c>
      <c r="D28" s="771" t="s">
        <v>294</v>
      </c>
      <c r="E28" s="777"/>
      <c r="F28" s="779"/>
      <c r="G28" s="779"/>
      <c r="H28" s="779"/>
      <c r="I28" s="779"/>
      <c r="J28" s="779"/>
      <c r="K28" s="779"/>
      <c r="L28" s="780"/>
      <c r="M28" s="798"/>
      <c r="N28" s="799"/>
      <c r="O28" s="798"/>
      <c r="P28" s="800"/>
    </row>
    <row r="29" spans="2:16" s="634" customFormat="1" ht="87.5" customHeight="1" thickBot="1" x14ac:dyDescent="0.4">
      <c r="B29" s="714"/>
      <c r="C29" s="724" t="s">
        <v>150</v>
      </c>
      <c r="D29" s="772" t="s">
        <v>295</v>
      </c>
      <c r="E29" s="778"/>
      <c r="F29" s="787"/>
      <c r="G29" s="787"/>
      <c r="H29" s="787"/>
      <c r="I29" s="787"/>
      <c r="J29" s="787"/>
      <c r="K29" s="787"/>
      <c r="L29" s="788"/>
      <c r="M29" s="801"/>
      <c r="N29" s="802"/>
      <c r="O29" s="801"/>
      <c r="P29" s="803"/>
    </row>
    <row r="30" spans="2:16" s="634" customFormat="1" ht="19" thickTop="1" x14ac:dyDescent="0.35">
      <c r="B30" s="706"/>
      <c r="C30" s="635"/>
      <c r="D30" s="636"/>
      <c r="E30" s="637"/>
    </row>
    <row r="31" spans="2:16" s="634" customFormat="1" x14ac:dyDescent="0.35">
      <c r="B31" s="706"/>
      <c r="C31" s="635"/>
      <c r="D31" s="636"/>
      <c r="E31" s="637"/>
    </row>
  </sheetData>
  <mergeCells count="44">
    <mergeCell ref="B28:B29"/>
    <mergeCell ref="F28:L28"/>
    <mergeCell ref="M28:N28"/>
    <mergeCell ref="O28:P28"/>
    <mergeCell ref="F29:L29"/>
    <mergeCell ref="M29:N29"/>
    <mergeCell ref="O29:P29"/>
    <mergeCell ref="F26:L26"/>
    <mergeCell ref="M26:N26"/>
    <mergeCell ref="O26:P26"/>
    <mergeCell ref="F27:L27"/>
    <mergeCell ref="M27:N27"/>
    <mergeCell ref="O27:P27"/>
    <mergeCell ref="M23:N23"/>
    <mergeCell ref="O23:P23"/>
    <mergeCell ref="F24:L24"/>
    <mergeCell ref="M24:N24"/>
    <mergeCell ref="O24:P24"/>
    <mergeCell ref="F25:L25"/>
    <mergeCell ref="M25:N25"/>
    <mergeCell ref="O25:P25"/>
    <mergeCell ref="B13:B20"/>
    <mergeCell ref="C20:E20"/>
    <mergeCell ref="F21:L21"/>
    <mergeCell ref="M21:N21"/>
    <mergeCell ref="O21:P21"/>
    <mergeCell ref="B22:B27"/>
    <mergeCell ref="F22:L22"/>
    <mergeCell ref="M22:N22"/>
    <mergeCell ref="O22:P22"/>
    <mergeCell ref="F23:L23"/>
    <mergeCell ref="O2:P2"/>
    <mergeCell ref="B4:B6"/>
    <mergeCell ref="C6:E6"/>
    <mergeCell ref="B7:B9"/>
    <mergeCell ref="C9:E9"/>
    <mergeCell ref="B10:B12"/>
    <mergeCell ref="C12:E12"/>
    <mergeCell ref="B2:B3"/>
    <mergeCell ref="C2:C3"/>
    <mergeCell ref="D2:D3"/>
    <mergeCell ref="E2:E3"/>
    <mergeCell ref="F2:I2"/>
    <mergeCell ref="M2:N2"/>
  </mergeCells>
  <conditionalFormatting sqref="M4:M5 M7:M8 M10:M11 M13:M19">
    <cfRule type="cellIs" dxfId="11" priority="1" operator="greaterThan">
      <formula>0.75</formula>
    </cfRule>
    <cfRule type="cellIs" dxfId="10" priority="2" operator="between">
      <formula>0.5</formula>
      <formula>"74.9%"</formula>
    </cfRule>
    <cfRule type="cellIs" dxfId="9" priority="3" operator="between">
      <formula>0.25</formula>
      <formula>"49.9%"</formula>
    </cfRule>
    <cfRule type="cellIs" dxfId="8" priority="4" operator="lessThan">
      <formula>"24.9%"</formula>
    </cfRule>
  </conditionalFormatting>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BEC39-A155-4AC6-8E98-B52AF61BA047}">
  <sheetPr>
    <tabColor theme="5" tint="-0.249977111117893"/>
  </sheetPr>
  <dimension ref="B1:AJ30"/>
  <sheetViews>
    <sheetView zoomScale="30" zoomScaleNormal="30" workbookViewId="0">
      <selection activeCell="F6" sqref="F6"/>
    </sheetView>
  </sheetViews>
  <sheetFormatPr defaultColWidth="8.7265625" defaultRowHeight="18.5" x14ac:dyDescent="0.35"/>
  <cols>
    <col min="1" max="1" width="2.1796875" style="634" customWidth="1"/>
    <col min="2" max="2" width="27" style="706" customWidth="1"/>
    <col min="3" max="3" width="47.54296875" style="635" bestFit="1" customWidth="1"/>
    <col min="4" max="4" width="41.90625" style="636" customWidth="1"/>
    <col min="5" max="5" width="41.81640625" style="637" customWidth="1"/>
    <col min="6" max="6" width="75.6328125" style="634" customWidth="1"/>
    <col min="7" max="12" width="30.6328125" style="634" customWidth="1"/>
    <col min="13" max="13" width="26.36328125" style="634" customWidth="1"/>
    <col min="14" max="14" width="60.453125" style="634" customWidth="1"/>
    <col min="15" max="15" width="30.6328125" style="634" customWidth="1"/>
    <col min="16" max="16" width="60.6328125" style="634" customWidth="1"/>
    <col min="17" max="16384" width="8.7265625" style="634"/>
  </cols>
  <sheetData>
    <row r="1" spans="2:16" ht="19" thickBot="1" x14ac:dyDescent="0.4"/>
    <row r="2" spans="2:16" s="751" customFormat="1" ht="37.5" customHeight="1" thickTop="1" x14ac:dyDescent="0.35">
      <c r="B2" s="761" t="s">
        <v>0</v>
      </c>
      <c r="C2" s="762" t="s">
        <v>2</v>
      </c>
      <c r="D2" s="763" t="s">
        <v>35</v>
      </c>
      <c r="E2" s="759" t="s">
        <v>3</v>
      </c>
      <c r="F2" s="752" t="s">
        <v>277</v>
      </c>
      <c r="G2" s="752"/>
      <c r="H2" s="752"/>
      <c r="I2" s="752"/>
      <c r="J2" s="753" t="s">
        <v>37</v>
      </c>
      <c r="K2" s="754" t="s">
        <v>38</v>
      </c>
      <c r="L2" s="755" t="s">
        <v>39</v>
      </c>
      <c r="M2" s="756" t="s">
        <v>40</v>
      </c>
      <c r="N2" s="757"/>
      <c r="O2" s="756" t="s">
        <v>262</v>
      </c>
      <c r="P2" s="758"/>
    </row>
    <row r="3" spans="2:16" s="751" customFormat="1" ht="147.5" thickBot="1" x14ac:dyDescent="0.4">
      <c r="B3" s="764"/>
      <c r="C3" s="765"/>
      <c r="D3" s="766"/>
      <c r="E3" s="760"/>
      <c r="F3" s="742" t="s">
        <v>279</v>
      </c>
      <c r="G3" s="743" t="s">
        <v>43</v>
      </c>
      <c r="H3" s="743" t="s">
        <v>160</v>
      </c>
      <c r="I3" s="744" t="s">
        <v>281</v>
      </c>
      <c r="J3" s="745" t="s">
        <v>301</v>
      </c>
      <c r="K3" s="743" t="s">
        <v>301</v>
      </c>
      <c r="L3" s="746" t="s">
        <v>301</v>
      </c>
      <c r="M3" s="747" t="s">
        <v>283</v>
      </c>
      <c r="N3" s="748" t="s">
        <v>282</v>
      </c>
      <c r="O3" s="749" t="s">
        <v>284</v>
      </c>
      <c r="P3" s="750" t="s">
        <v>285</v>
      </c>
    </row>
    <row r="4" spans="2:16" ht="50" customHeight="1" x14ac:dyDescent="0.35">
      <c r="B4" s="707" t="s">
        <v>165</v>
      </c>
      <c r="C4" s="725" t="s">
        <v>57</v>
      </c>
      <c r="D4" s="643" t="s">
        <v>58</v>
      </c>
      <c r="E4" s="677"/>
      <c r="F4" s="646"/>
      <c r="G4" s="644"/>
      <c r="H4" s="644"/>
      <c r="I4" s="687"/>
      <c r="J4" s="804"/>
      <c r="K4" s="805"/>
      <c r="L4" s="806"/>
      <c r="M4" s="807">
        <f>(J4+K4+L4)/3</f>
        <v>0</v>
      </c>
      <c r="N4" s="650"/>
      <c r="O4" s="648"/>
      <c r="P4" s="696"/>
    </row>
    <row r="5" spans="2:16" ht="50" customHeight="1" x14ac:dyDescent="0.35">
      <c r="B5" s="708"/>
      <c r="C5" s="726" t="s">
        <v>66</v>
      </c>
      <c r="D5" s="653" t="s">
        <v>67</v>
      </c>
      <c r="E5" s="678"/>
      <c r="F5" s="669"/>
      <c r="G5" s="660"/>
      <c r="H5" s="660"/>
      <c r="I5" s="662"/>
      <c r="J5" s="808"/>
      <c r="K5" s="809"/>
      <c r="L5" s="810"/>
      <c r="M5" s="811">
        <f t="shared" ref="M5:M19" si="0">(J5+K5+L5)/3</f>
        <v>0</v>
      </c>
      <c r="N5" s="652"/>
      <c r="O5" s="701"/>
      <c r="P5" s="697"/>
    </row>
    <row r="6" spans="2:16" ht="45" customHeight="1" thickBot="1" x14ac:dyDescent="0.4">
      <c r="B6" s="709"/>
      <c r="C6" s="835" t="s">
        <v>280</v>
      </c>
      <c r="D6" s="836"/>
      <c r="E6" s="837"/>
      <c r="F6" s="670"/>
      <c r="G6" s="659"/>
      <c r="H6" s="659"/>
      <c r="I6" s="663"/>
      <c r="J6" s="812"/>
      <c r="K6" s="813"/>
      <c r="L6" s="814"/>
      <c r="M6" s="815"/>
      <c r="N6" s="694"/>
      <c r="O6" s="702"/>
      <c r="P6" s="698"/>
    </row>
    <row r="7" spans="2:16" ht="50" customHeight="1" x14ac:dyDescent="0.35">
      <c r="B7" s="710" t="s">
        <v>13</v>
      </c>
      <c r="C7" s="727" t="s">
        <v>15</v>
      </c>
      <c r="D7" s="638" t="s">
        <v>299</v>
      </c>
      <c r="E7" s="679"/>
      <c r="F7" s="671"/>
      <c r="G7" s="639"/>
      <c r="H7" s="639"/>
      <c r="I7" s="664"/>
      <c r="J7" s="816"/>
      <c r="K7" s="817"/>
      <c r="L7" s="818"/>
      <c r="M7" s="807">
        <f t="shared" si="0"/>
        <v>0</v>
      </c>
      <c r="N7" s="650"/>
      <c r="O7" s="649"/>
      <c r="P7" s="667"/>
    </row>
    <row r="8" spans="2:16" ht="50" customHeight="1" x14ac:dyDescent="0.35">
      <c r="B8" s="711"/>
      <c r="C8" s="728" t="s">
        <v>16</v>
      </c>
      <c r="D8" s="654" t="s">
        <v>79</v>
      </c>
      <c r="E8" s="680"/>
      <c r="F8" s="672"/>
      <c r="G8" s="657"/>
      <c r="H8" s="657"/>
      <c r="I8" s="665"/>
      <c r="J8" s="819"/>
      <c r="K8" s="820"/>
      <c r="L8" s="821"/>
      <c r="M8" s="811">
        <f t="shared" si="0"/>
        <v>0</v>
      </c>
      <c r="N8" s="652"/>
      <c r="O8" s="703"/>
      <c r="P8" s="699"/>
    </row>
    <row r="9" spans="2:16" ht="45" customHeight="1" thickBot="1" x14ac:dyDescent="0.4">
      <c r="B9" s="712"/>
      <c r="C9" s="835" t="s">
        <v>280</v>
      </c>
      <c r="D9" s="836"/>
      <c r="E9" s="837"/>
      <c r="F9" s="673"/>
      <c r="G9" s="661"/>
      <c r="H9" s="661"/>
      <c r="I9" s="663"/>
      <c r="J9" s="812"/>
      <c r="K9" s="813"/>
      <c r="L9" s="814"/>
      <c r="M9" s="815"/>
      <c r="N9" s="694"/>
      <c r="O9" s="702"/>
      <c r="P9" s="698"/>
    </row>
    <row r="10" spans="2:16" ht="50" customHeight="1" x14ac:dyDescent="0.35">
      <c r="B10" s="707" t="s">
        <v>17</v>
      </c>
      <c r="C10" s="729" t="s">
        <v>18</v>
      </c>
      <c r="D10" s="645" t="s">
        <v>83</v>
      </c>
      <c r="E10" s="681"/>
      <c r="F10" s="646"/>
      <c r="G10" s="644"/>
      <c r="H10" s="644"/>
      <c r="I10" s="687"/>
      <c r="J10" s="804"/>
      <c r="K10" s="805"/>
      <c r="L10" s="806"/>
      <c r="M10" s="807">
        <f t="shared" si="0"/>
        <v>0</v>
      </c>
      <c r="N10" s="650"/>
      <c r="O10" s="648"/>
      <c r="P10" s="696"/>
    </row>
    <row r="11" spans="2:16" ht="50" customHeight="1" x14ac:dyDescent="0.35">
      <c r="B11" s="708"/>
      <c r="C11" s="730" t="s">
        <v>191</v>
      </c>
      <c r="D11" s="655" t="s">
        <v>83</v>
      </c>
      <c r="E11" s="682"/>
      <c r="F11" s="674"/>
      <c r="G11" s="660"/>
      <c r="H11" s="660"/>
      <c r="I11" s="662"/>
      <c r="J11" s="822"/>
      <c r="K11" s="823"/>
      <c r="L11" s="824"/>
      <c r="M11" s="811">
        <f t="shared" si="0"/>
        <v>0</v>
      </c>
      <c r="N11" s="652"/>
      <c r="O11" s="701"/>
      <c r="P11" s="697"/>
    </row>
    <row r="12" spans="2:16" ht="45" customHeight="1" thickBot="1" x14ac:dyDescent="0.4">
      <c r="B12" s="709"/>
      <c r="C12" s="835" t="s">
        <v>280</v>
      </c>
      <c r="D12" s="836"/>
      <c r="E12" s="837"/>
      <c r="F12" s="675"/>
      <c r="G12" s="659"/>
      <c r="H12" s="659"/>
      <c r="I12" s="663"/>
      <c r="J12" s="825"/>
      <c r="K12" s="826"/>
      <c r="L12" s="827"/>
      <c r="M12" s="815"/>
      <c r="N12" s="694"/>
      <c r="O12" s="702"/>
      <c r="P12" s="698"/>
    </row>
    <row r="13" spans="2:16" ht="50" customHeight="1" x14ac:dyDescent="0.35">
      <c r="B13" s="710" t="s">
        <v>19</v>
      </c>
      <c r="C13" s="731" t="s">
        <v>93</v>
      </c>
      <c r="D13" s="640" t="s">
        <v>94</v>
      </c>
      <c r="E13" s="683"/>
      <c r="F13" s="671"/>
      <c r="G13" s="639"/>
      <c r="H13" s="639"/>
      <c r="I13" s="664"/>
      <c r="J13" s="816"/>
      <c r="K13" s="817"/>
      <c r="L13" s="818"/>
      <c r="M13" s="807">
        <f t="shared" si="0"/>
        <v>0</v>
      </c>
      <c r="N13" s="650"/>
      <c r="O13" s="649"/>
      <c r="P13" s="667"/>
    </row>
    <row r="14" spans="2:16" ht="50" customHeight="1" x14ac:dyDescent="0.35">
      <c r="B14" s="711"/>
      <c r="C14" s="732" t="s">
        <v>278</v>
      </c>
      <c r="D14" s="641" t="s">
        <v>97</v>
      </c>
      <c r="E14" s="684"/>
      <c r="F14" s="647"/>
      <c r="G14" s="642"/>
      <c r="H14" s="642"/>
      <c r="I14" s="666"/>
      <c r="J14" s="828"/>
      <c r="K14" s="829"/>
      <c r="L14" s="830"/>
      <c r="M14" s="831">
        <f t="shared" si="0"/>
        <v>0</v>
      </c>
      <c r="N14" s="652"/>
      <c r="O14" s="651"/>
      <c r="P14" s="668"/>
    </row>
    <row r="15" spans="2:16" ht="50" customHeight="1" x14ac:dyDescent="0.35">
      <c r="B15" s="711"/>
      <c r="C15" s="732" t="s">
        <v>22</v>
      </c>
      <c r="D15" s="641" t="s">
        <v>107</v>
      </c>
      <c r="E15" s="684"/>
      <c r="F15" s="647"/>
      <c r="G15" s="642"/>
      <c r="H15" s="642"/>
      <c r="I15" s="666"/>
      <c r="J15" s="828"/>
      <c r="K15" s="829"/>
      <c r="L15" s="830"/>
      <c r="M15" s="831">
        <f t="shared" si="0"/>
        <v>0</v>
      </c>
      <c r="N15" s="652"/>
      <c r="O15" s="651"/>
      <c r="P15" s="668"/>
    </row>
    <row r="16" spans="2:16" ht="50" customHeight="1" x14ac:dyDescent="0.35">
      <c r="B16" s="711"/>
      <c r="C16" s="732" t="s">
        <v>114</v>
      </c>
      <c r="D16" s="641" t="s">
        <v>298</v>
      </c>
      <c r="E16" s="684"/>
      <c r="F16" s="647"/>
      <c r="G16" s="642"/>
      <c r="H16" s="642"/>
      <c r="I16" s="666"/>
      <c r="J16" s="828"/>
      <c r="K16" s="829"/>
      <c r="L16" s="830"/>
      <c r="M16" s="831">
        <f t="shared" si="0"/>
        <v>0</v>
      </c>
      <c r="N16" s="652"/>
      <c r="O16" s="651"/>
      <c r="P16" s="668"/>
    </row>
    <row r="17" spans="2:16" ht="50" customHeight="1" x14ac:dyDescent="0.35">
      <c r="B17" s="711"/>
      <c r="C17" s="732" t="s">
        <v>118</v>
      </c>
      <c r="D17" s="641" t="s">
        <v>119</v>
      </c>
      <c r="E17" s="685"/>
      <c r="F17" s="647"/>
      <c r="G17" s="642"/>
      <c r="H17" s="642"/>
      <c r="I17" s="666"/>
      <c r="J17" s="828"/>
      <c r="K17" s="829"/>
      <c r="L17" s="830"/>
      <c r="M17" s="831">
        <f t="shared" si="0"/>
        <v>0</v>
      </c>
      <c r="N17" s="652"/>
      <c r="O17" s="651"/>
      <c r="P17" s="668"/>
    </row>
    <row r="18" spans="2:16" ht="50" customHeight="1" x14ac:dyDescent="0.35">
      <c r="B18" s="711"/>
      <c r="C18" s="732" t="s">
        <v>127</v>
      </c>
      <c r="D18" s="641" t="s">
        <v>128</v>
      </c>
      <c r="E18" s="685"/>
      <c r="F18" s="647"/>
      <c r="G18" s="642"/>
      <c r="H18" s="642"/>
      <c r="I18" s="666"/>
      <c r="J18" s="828"/>
      <c r="K18" s="832"/>
      <c r="L18" s="833"/>
      <c r="M18" s="831">
        <f t="shared" si="0"/>
        <v>0</v>
      </c>
      <c r="N18" s="652"/>
      <c r="O18" s="651"/>
      <c r="P18" s="668"/>
    </row>
    <row r="19" spans="2:16" ht="50" customHeight="1" x14ac:dyDescent="0.35">
      <c r="B19" s="711"/>
      <c r="C19" s="733" t="s">
        <v>133</v>
      </c>
      <c r="D19" s="656" t="s">
        <v>134</v>
      </c>
      <c r="E19" s="686"/>
      <c r="F19" s="676"/>
      <c r="G19" s="658"/>
      <c r="H19" s="658"/>
      <c r="I19" s="665"/>
      <c r="J19" s="819"/>
      <c r="K19" s="820"/>
      <c r="L19" s="821"/>
      <c r="M19" s="834">
        <f t="shared" si="0"/>
        <v>0</v>
      </c>
      <c r="N19" s="652"/>
      <c r="O19" s="703"/>
      <c r="P19" s="699"/>
    </row>
    <row r="20" spans="2:16" ht="45" customHeight="1" thickBot="1" x14ac:dyDescent="0.4">
      <c r="B20" s="713"/>
      <c r="C20" s="715" t="s">
        <v>280</v>
      </c>
      <c r="D20" s="716"/>
      <c r="E20" s="717"/>
      <c r="F20" s="688"/>
      <c r="G20" s="689"/>
      <c r="H20" s="689"/>
      <c r="I20" s="690"/>
      <c r="J20" s="691"/>
      <c r="K20" s="692"/>
      <c r="L20" s="693"/>
      <c r="M20" s="705"/>
      <c r="N20" s="695"/>
      <c r="O20" s="704"/>
      <c r="P20" s="700"/>
    </row>
    <row r="21" spans="2:16" s="720" customFormat="1" ht="68" customHeight="1" thickTop="1" thickBot="1" x14ac:dyDescent="0.4">
      <c r="B21" s="741" t="s">
        <v>27</v>
      </c>
      <c r="C21" s="719" t="s">
        <v>297</v>
      </c>
      <c r="D21" s="737" t="s">
        <v>35</v>
      </c>
      <c r="E21" s="773" t="s">
        <v>3</v>
      </c>
      <c r="F21" s="768" t="s">
        <v>3</v>
      </c>
      <c r="G21" s="768"/>
      <c r="H21" s="768"/>
      <c r="I21" s="768"/>
      <c r="J21" s="768"/>
      <c r="K21" s="768"/>
      <c r="L21" s="769"/>
      <c r="M21" s="767" t="s">
        <v>43</v>
      </c>
      <c r="N21" s="769"/>
      <c r="O21" s="767" t="s">
        <v>296</v>
      </c>
      <c r="P21" s="770"/>
    </row>
    <row r="22" spans="2:16" ht="87" customHeight="1" x14ac:dyDescent="0.35">
      <c r="B22" s="739" t="s">
        <v>300</v>
      </c>
      <c r="C22" s="738" t="s">
        <v>137</v>
      </c>
      <c r="D22" s="734" t="s">
        <v>286</v>
      </c>
      <c r="E22" s="774"/>
      <c r="F22" s="779"/>
      <c r="G22" s="779"/>
      <c r="H22" s="779"/>
      <c r="I22" s="779"/>
      <c r="J22" s="779"/>
      <c r="K22" s="779"/>
      <c r="L22" s="780"/>
      <c r="M22" s="789"/>
      <c r="N22" s="790"/>
      <c r="O22" s="789"/>
      <c r="P22" s="791"/>
    </row>
    <row r="23" spans="2:16" ht="72.5" customHeight="1" x14ac:dyDescent="0.35">
      <c r="B23" s="739"/>
      <c r="C23" s="721" t="s">
        <v>214</v>
      </c>
      <c r="D23" s="735" t="s">
        <v>287</v>
      </c>
      <c r="E23" s="775"/>
      <c r="F23" s="781"/>
      <c r="G23" s="781"/>
      <c r="H23" s="781"/>
      <c r="I23" s="781"/>
      <c r="J23" s="781"/>
      <c r="K23" s="781"/>
      <c r="L23" s="782"/>
      <c r="M23" s="792"/>
      <c r="N23" s="793"/>
      <c r="O23" s="792"/>
      <c r="P23" s="794"/>
    </row>
    <row r="24" spans="2:16" ht="87" customHeight="1" x14ac:dyDescent="0.35">
      <c r="B24" s="739"/>
      <c r="C24" s="721" t="s">
        <v>31</v>
      </c>
      <c r="D24" s="735" t="s">
        <v>288</v>
      </c>
      <c r="E24" s="775"/>
      <c r="F24" s="781"/>
      <c r="G24" s="781"/>
      <c r="H24" s="781"/>
      <c r="I24" s="781"/>
      <c r="J24" s="781"/>
      <c r="K24" s="781"/>
      <c r="L24" s="782"/>
      <c r="M24" s="792"/>
      <c r="N24" s="793"/>
      <c r="O24" s="792"/>
      <c r="P24" s="794"/>
    </row>
    <row r="25" spans="2:16" ht="58" customHeight="1" x14ac:dyDescent="0.35">
      <c r="B25" s="739"/>
      <c r="C25" s="721" t="s">
        <v>32</v>
      </c>
      <c r="D25" s="735" t="s">
        <v>292</v>
      </c>
      <c r="E25" s="775"/>
      <c r="F25" s="783"/>
      <c r="G25" s="783"/>
      <c r="H25" s="783"/>
      <c r="I25" s="783"/>
      <c r="J25" s="783"/>
      <c r="K25" s="783"/>
      <c r="L25" s="784"/>
      <c r="M25" s="792"/>
      <c r="N25" s="793"/>
      <c r="O25" s="792"/>
      <c r="P25" s="794"/>
    </row>
    <row r="26" spans="2:16" ht="58" customHeight="1" x14ac:dyDescent="0.35">
      <c r="B26" s="739"/>
      <c r="C26" s="721" t="s">
        <v>32</v>
      </c>
      <c r="D26" s="735" t="s">
        <v>293</v>
      </c>
      <c r="E26" s="775"/>
      <c r="F26" s="783"/>
      <c r="G26" s="783"/>
      <c r="H26" s="783"/>
      <c r="I26" s="783"/>
      <c r="J26" s="783"/>
      <c r="K26" s="783"/>
      <c r="L26" s="784"/>
      <c r="M26" s="792"/>
      <c r="N26" s="793"/>
      <c r="O26" s="792"/>
      <c r="P26" s="794"/>
    </row>
    <row r="27" spans="2:16" ht="87.5" customHeight="1" thickBot="1" x14ac:dyDescent="0.4">
      <c r="B27" s="740"/>
      <c r="C27" s="722" t="s">
        <v>33</v>
      </c>
      <c r="D27" s="736" t="s">
        <v>289</v>
      </c>
      <c r="E27" s="776"/>
      <c r="F27" s="785"/>
      <c r="G27" s="785"/>
      <c r="H27" s="785"/>
      <c r="I27" s="785"/>
      <c r="J27" s="785"/>
      <c r="K27" s="785"/>
      <c r="L27" s="786"/>
      <c r="M27" s="795"/>
      <c r="N27" s="796"/>
      <c r="O27" s="795"/>
      <c r="P27" s="797"/>
    </row>
    <row r="28" spans="2:16" ht="87" customHeight="1" x14ac:dyDescent="0.35">
      <c r="B28" s="718" t="s">
        <v>290</v>
      </c>
      <c r="C28" s="723" t="s">
        <v>291</v>
      </c>
      <c r="D28" s="771" t="s">
        <v>294</v>
      </c>
      <c r="E28" s="777"/>
      <c r="F28" s="779"/>
      <c r="G28" s="779"/>
      <c r="H28" s="779"/>
      <c r="I28" s="779"/>
      <c r="J28" s="779"/>
      <c r="K28" s="779"/>
      <c r="L28" s="780"/>
      <c r="M28" s="798"/>
      <c r="N28" s="799"/>
      <c r="O28" s="798"/>
      <c r="P28" s="800"/>
    </row>
    <row r="29" spans="2:16" ht="87.5" customHeight="1" thickBot="1" x14ac:dyDescent="0.4">
      <c r="B29" s="714"/>
      <c r="C29" s="724" t="s">
        <v>150</v>
      </c>
      <c r="D29" s="772" t="s">
        <v>295</v>
      </c>
      <c r="E29" s="778"/>
      <c r="F29" s="787"/>
      <c r="G29" s="787"/>
      <c r="H29" s="787"/>
      <c r="I29" s="787"/>
      <c r="J29" s="787"/>
      <c r="K29" s="787"/>
      <c r="L29" s="788"/>
      <c r="M29" s="801"/>
      <c r="N29" s="802"/>
      <c r="O29" s="801"/>
      <c r="P29" s="803"/>
    </row>
    <row r="30" spans="2:16" ht="19" thickTop="1" x14ac:dyDescent="0.35"/>
  </sheetData>
  <mergeCells count="44">
    <mergeCell ref="B22:B27"/>
    <mergeCell ref="M27:N27"/>
    <mergeCell ref="M28:N28"/>
    <mergeCell ref="M29:N29"/>
    <mergeCell ref="O22:P22"/>
    <mergeCell ref="O23:P23"/>
    <mergeCell ref="O24:P24"/>
    <mergeCell ref="O25:P25"/>
    <mergeCell ref="O26:P26"/>
    <mergeCell ref="O27:P27"/>
    <mergeCell ref="O28:P28"/>
    <mergeCell ref="O29:P29"/>
    <mergeCell ref="O21:P21"/>
    <mergeCell ref="M21:N21"/>
    <mergeCell ref="F21:L21"/>
    <mergeCell ref="F22:L22"/>
    <mergeCell ref="M22:N22"/>
    <mergeCell ref="C9:E9"/>
    <mergeCell ref="C12:E12"/>
    <mergeCell ref="C20:E20"/>
    <mergeCell ref="B13:B20"/>
    <mergeCell ref="F2:I2"/>
    <mergeCell ref="F23:L23"/>
    <mergeCell ref="F24:L24"/>
    <mergeCell ref="F25:L25"/>
    <mergeCell ref="B28:B29"/>
    <mergeCell ref="F26:L26"/>
    <mergeCell ref="F27:L27"/>
    <mergeCell ref="F28:L28"/>
    <mergeCell ref="F29:L29"/>
    <mergeCell ref="M23:N23"/>
    <mergeCell ref="M24:N24"/>
    <mergeCell ref="M25:N25"/>
    <mergeCell ref="M26:N26"/>
    <mergeCell ref="D2:D3"/>
    <mergeCell ref="E2:E3"/>
    <mergeCell ref="B4:B6"/>
    <mergeCell ref="B7:B9"/>
    <mergeCell ref="B10:B12"/>
    <mergeCell ref="C6:E6"/>
    <mergeCell ref="O2:P2"/>
    <mergeCell ref="M2:N2"/>
    <mergeCell ref="B2:B3"/>
    <mergeCell ref="C2:C3"/>
  </mergeCells>
  <conditionalFormatting sqref="M4:M5 M7:M8 M10:M11 M13:M19">
    <cfRule type="cellIs" dxfId="7" priority="1" operator="greaterThan">
      <formula>0.75</formula>
    </cfRule>
    <cfRule type="cellIs" dxfId="6" priority="2" operator="between">
      <formula>0.5</formula>
      <formula>"74.9%"</formula>
    </cfRule>
    <cfRule type="cellIs" dxfId="5" priority="3" operator="between">
      <formula>0.25</formula>
      <formula>"49.9%"</formula>
    </cfRule>
    <cfRule type="cellIs" dxfId="4" priority="4" operator="lessThan">
      <formula>"24.9%"</formula>
    </cfRule>
  </conditionalFormatting>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CB95-C51A-4DED-9075-3DA218A8ABCE}">
  <dimension ref="B1:U34"/>
  <sheetViews>
    <sheetView topLeftCell="A5" zoomScale="70" zoomScaleNormal="70" workbookViewId="0">
      <pane xSplit="7" topLeftCell="J1" activePane="topRight" state="frozen"/>
      <selection pane="topRight" activeCell="L9" sqref="L9"/>
    </sheetView>
  </sheetViews>
  <sheetFormatPr defaultColWidth="8.7265625" defaultRowHeight="18" x14ac:dyDescent="0.35"/>
  <cols>
    <col min="1" max="1" width="2.1796875" style="145" customWidth="1"/>
    <col min="2" max="2" width="21.54296875" style="147" customWidth="1"/>
    <col min="3" max="3" width="17.81640625" style="148" hidden="1" customWidth="1"/>
    <col min="4" max="4" width="39.81640625" style="147" customWidth="1"/>
    <col min="5" max="5" width="27.1796875" style="147" hidden="1" customWidth="1"/>
    <col min="6" max="6" width="35" style="148" hidden="1" customWidth="1"/>
    <col min="7" max="7" width="34.453125" style="148" customWidth="1"/>
    <col min="8" max="9" width="28.54296875" style="148" customWidth="1"/>
    <col min="10" max="10" width="27.453125" style="149" customWidth="1"/>
    <col min="11" max="11" width="34.453125" style="149" customWidth="1"/>
    <col min="12" max="17" width="11.54296875" style="149" customWidth="1"/>
    <col min="18" max="20" width="25.7265625" style="149" customWidth="1"/>
    <col min="21" max="21" width="25.54296875" style="149" customWidth="1"/>
    <col min="22" max="16384" width="8.7265625" style="145"/>
  </cols>
  <sheetData>
    <row r="1" spans="2:21" ht="14.5" thickBot="1" x14ac:dyDescent="0.4">
      <c r="B1" s="13"/>
      <c r="C1" s="9"/>
      <c r="D1" s="13"/>
      <c r="E1" s="13"/>
      <c r="F1" s="9"/>
      <c r="G1" s="9"/>
      <c r="H1" s="9"/>
      <c r="I1" s="9"/>
      <c r="J1" s="1"/>
      <c r="K1" s="1"/>
      <c r="L1" s="1"/>
      <c r="M1" s="1"/>
      <c r="N1" s="1"/>
      <c r="O1" s="1"/>
      <c r="P1" s="1"/>
      <c r="Q1" s="1"/>
      <c r="R1" s="1"/>
      <c r="S1" s="1"/>
      <c r="T1" s="1"/>
      <c r="U1" s="1"/>
    </row>
    <row r="2" spans="2:21" s="146" customFormat="1" ht="31.5" customHeight="1" thickTop="1" x14ac:dyDescent="0.35">
      <c r="B2" s="619" t="s">
        <v>0</v>
      </c>
      <c r="C2" s="632" t="s">
        <v>1</v>
      </c>
      <c r="D2" s="626" t="s">
        <v>2</v>
      </c>
      <c r="E2" s="628" t="s">
        <v>35</v>
      </c>
      <c r="F2" s="623" t="s">
        <v>3</v>
      </c>
      <c r="G2" s="458" t="s">
        <v>4</v>
      </c>
      <c r="H2" s="459"/>
      <c r="I2" s="459"/>
      <c r="J2" s="459"/>
      <c r="K2" s="314" t="s">
        <v>5</v>
      </c>
      <c r="L2" s="630" t="s">
        <v>37</v>
      </c>
      <c r="M2" s="630"/>
      <c r="N2" s="630" t="s">
        <v>38</v>
      </c>
      <c r="O2" s="630"/>
      <c r="P2" s="630" t="s">
        <v>39</v>
      </c>
      <c r="Q2" s="630"/>
      <c r="R2" s="315" t="s">
        <v>40</v>
      </c>
      <c r="S2" s="95"/>
      <c r="T2" s="95"/>
      <c r="U2" s="441" t="s">
        <v>41</v>
      </c>
    </row>
    <row r="3" spans="2:21" s="146" customFormat="1" ht="47.15" customHeight="1" thickBot="1" x14ac:dyDescent="0.4">
      <c r="B3" s="450"/>
      <c r="C3" s="633"/>
      <c r="D3" s="627"/>
      <c r="E3" s="629"/>
      <c r="F3" s="624"/>
      <c r="G3" s="316" t="s">
        <v>42</v>
      </c>
      <c r="H3" s="316" t="s">
        <v>43</v>
      </c>
      <c r="I3" s="316" t="s">
        <v>44</v>
      </c>
      <c r="J3" s="317" t="s">
        <v>10</v>
      </c>
      <c r="K3" s="318" t="s">
        <v>45</v>
      </c>
      <c r="L3" s="319" t="s">
        <v>46</v>
      </c>
      <c r="M3" s="319" t="s">
        <v>232</v>
      </c>
      <c r="N3" s="319" t="s">
        <v>46</v>
      </c>
      <c r="O3" s="319" t="s">
        <v>38</v>
      </c>
      <c r="P3" s="319" t="s">
        <v>46</v>
      </c>
      <c r="Q3" s="319" t="s">
        <v>39</v>
      </c>
      <c r="R3" s="320" t="s">
        <v>233</v>
      </c>
      <c r="S3" s="70" t="s">
        <v>49</v>
      </c>
      <c r="T3" s="70" t="s">
        <v>50</v>
      </c>
      <c r="U3" s="507"/>
    </row>
    <row r="4" spans="2:21" s="146" customFormat="1" ht="91.5" customHeight="1" thickTop="1" thickBot="1" x14ac:dyDescent="0.4">
      <c r="B4" s="524" t="s">
        <v>234</v>
      </c>
      <c r="C4" s="525"/>
      <c r="D4" s="525"/>
      <c r="E4" s="525"/>
      <c r="F4" s="525"/>
      <c r="G4" s="525"/>
      <c r="H4" s="525"/>
      <c r="I4" s="525"/>
      <c r="J4" s="525"/>
      <c r="K4" s="525"/>
      <c r="L4" s="525"/>
      <c r="M4" s="525"/>
      <c r="N4" s="525"/>
      <c r="O4" s="525"/>
      <c r="P4" s="525"/>
      <c r="Q4" s="525"/>
      <c r="R4" s="321" t="s">
        <v>52</v>
      </c>
      <c r="S4" s="322"/>
      <c r="T4" s="322"/>
      <c r="U4" s="136"/>
    </row>
    <row r="5" spans="2:21" ht="126.65" customHeight="1" thickTop="1" x14ac:dyDescent="0.35">
      <c r="B5" s="522" t="s">
        <v>53</v>
      </c>
      <c r="C5" s="111"/>
      <c r="D5" s="112" t="s">
        <v>54</v>
      </c>
      <c r="E5" s="110"/>
      <c r="F5" s="113"/>
      <c r="G5" s="114" t="s">
        <v>235</v>
      </c>
      <c r="H5" s="115" t="s">
        <v>236</v>
      </c>
      <c r="I5" s="127">
        <v>45308</v>
      </c>
      <c r="J5" s="116"/>
      <c r="K5" s="117"/>
      <c r="L5" s="117"/>
      <c r="M5" s="117"/>
      <c r="N5" s="117"/>
      <c r="O5" s="117"/>
      <c r="P5" s="117"/>
      <c r="Q5" s="117"/>
      <c r="R5" s="117"/>
      <c r="S5" s="117"/>
      <c r="T5" s="117"/>
      <c r="U5" s="118"/>
    </row>
    <row r="6" spans="2:21" ht="50.15" customHeight="1" thickBot="1" x14ac:dyDescent="0.4">
      <c r="B6" s="608"/>
      <c r="C6" s="172"/>
      <c r="D6" s="119" t="s">
        <v>55</v>
      </c>
      <c r="E6" s="120"/>
      <c r="F6" s="121"/>
      <c r="G6" s="122"/>
      <c r="H6" s="122"/>
      <c r="I6" s="122"/>
      <c r="J6" s="123"/>
      <c r="K6" s="124"/>
      <c r="L6" s="124"/>
      <c r="M6" s="124"/>
      <c r="N6" s="124"/>
      <c r="O6" s="124"/>
      <c r="P6" s="124"/>
      <c r="Q6" s="124"/>
      <c r="R6" s="124"/>
      <c r="S6" s="124"/>
      <c r="T6" s="124"/>
      <c r="U6" s="125"/>
    </row>
    <row r="7" spans="2:21" ht="97" customHeight="1" thickTop="1" x14ac:dyDescent="0.35">
      <c r="B7" s="467" t="s">
        <v>56</v>
      </c>
      <c r="C7" s="86"/>
      <c r="D7" s="19" t="s">
        <v>57</v>
      </c>
      <c r="E7" s="323" t="s">
        <v>58</v>
      </c>
      <c r="F7" s="324" t="s">
        <v>59</v>
      </c>
      <c r="G7" s="325" t="s">
        <v>237</v>
      </c>
      <c r="H7" s="173" t="s">
        <v>61</v>
      </c>
      <c r="I7" s="173" t="s">
        <v>144</v>
      </c>
      <c r="J7" s="6"/>
      <c r="K7" s="11" t="s">
        <v>208</v>
      </c>
      <c r="L7" s="326"/>
      <c r="M7" s="11"/>
      <c r="N7" s="326"/>
      <c r="O7" s="11"/>
      <c r="P7" s="327"/>
      <c r="Q7" s="326"/>
      <c r="R7" s="328">
        <f>((L7*M7)+(N7*O7))</f>
        <v>0</v>
      </c>
      <c r="S7" s="11"/>
      <c r="T7" s="11"/>
      <c r="U7" s="128" t="s">
        <v>169</v>
      </c>
    </row>
    <row r="8" spans="2:21" ht="50.15" customHeight="1" x14ac:dyDescent="0.35">
      <c r="B8" s="578"/>
      <c r="C8" s="86"/>
      <c r="D8" s="19" t="s">
        <v>66</v>
      </c>
      <c r="E8" s="323" t="s">
        <v>67</v>
      </c>
      <c r="F8" s="329" t="s">
        <v>238</v>
      </c>
      <c r="G8" s="325" t="s">
        <v>239</v>
      </c>
      <c r="H8" s="126" t="s">
        <v>240</v>
      </c>
      <c r="I8" s="126" t="s">
        <v>241</v>
      </c>
      <c r="J8" s="6"/>
      <c r="K8" s="11" t="s">
        <v>242</v>
      </c>
      <c r="L8" s="330" t="s">
        <v>242</v>
      </c>
      <c r="M8" s="330" t="s">
        <v>243</v>
      </c>
      <c r="N8" s="330" t="s">
        <v>243</v>
      </c>
      <c r="O8" s="330" t="s">
        <v>243</v>
      </c>
      <c r="P8" s="330" t="s">
        <v>242</v>
      </c>
      <c r="Q8" s="330" t="s">
        <v>244</v>
      </c>
      <c r="R8" s="328"/>
      <c r="S8" s="11"/>
      <c r="T8" s="11"/>
      <c r="U8" s="23"/>
    </row>
    <row r="9" spans="2:21" ht="68.150000000000006" customHeight="1" x14ac:dyDescent="0.35">
      <c r="B9" s="467" t="s">
        <v>13</v>
      </c>
      <c r="C9" s="631" t="s">
        <v>14</v>
      </c>
      <c r="D9" s="19" t="s">
        <v>15</v>
      </c>
      <c r="E9" s="331" t="s">
        <v>70</v>
      </c>
      <c r="F9" s="93" t="s">
        <v>71</v>
      </c>
      <c r="G9" s="325" t="s">
        <v>245</v>
      </c>
      <c r="H9" s="173" t="s">
        <v>61</v>
      </c>
      <c r="I9" s="173" t="s">
        <v>144</v>
      </c>
      <c r="J9" s="6"/>
      <c r="K9" s="11" t="s">
        <v>73</v>
      </c>
      <c r="L9" s="330">
        <v>0.1</v>
      </c>
      <c r="M9" s="330">
        <v>0.8</v>
      </c>
      <c r="N9" s="330">
        <v>0.3</v>
      </c>
      <c r="O9" s="330">
        <v>0.8</v>
      </c>
      <c r="P9" s="330">
        <v>0.3</v>
      </c>
      <c r="Q9" s="330">
        <v>0.2</v>
      </c>
      <c r="R9" s="328">
        <f>((L9*M9)+(N9*O9)+(P9*Q9))</f>
        <v>0.38</v>
      </c>
      <c r="S9" s="11" t="s">
        <v>246</v>
      </c>
      <c r="T9" s="11"/>
      <c r="U9" s="23"/>
    </row>
    <row r="10" spans="2:21" ht="70" customHeight="1" x14ac:dyDescent="0.35">
      <c r="B10" s="578"/>
      <c r="C10" s="620"/>
      <c r="D10" s="20" t="s">
        <v>16</v>
      </c>
      <c r="E10" s="331" t="s">
        <v>79</v>
      </c>
      <c r="F10" s="16"/>
      <c r="G10" s="71" t="s">
        <v>183</v>
      </c>
      <c r="H10" s="71"/>
      <c r="I10" s="71"/>
      <c r="J10" s="5"/>
      <c r="K10" s="12"/>
      <c r="L10" s="332" t="s">
        <v>242</v>
      </c>
      <c r="M10" s="12" t="s">
        <v>247</v>
      </c>
      <c r="N10" s="333" t="s">
        <v>248</v>
      </c>
      <c r="O10" s="333" t="s">
        <v>247</v>
      </c>
      <c r="P10" s="332" t="s">
        <v>248</v>
      </c>
      <c r="Q10" s="12" t="s">
        <v>249</v>
      </c>
      <c r="R10" s="328"/>
      <c r="S10" s="11"/>
      <c r="T10" s="11"/>
      <c r="U10" s="24"/>
    </row>
    <row r="11" spans="2:21" ht="120.65" customHeight="1" x14ac:dyDescent="0.35">
      <c r="B11" s="65" t="s">
        <v>17</v>
      </c>
      <c r="C11" s="14"/>
      <c r="D11" s="18" t="s">
        <v>18</v>
      </c>
      <c r="E11" s="334" t="s">
        <v>83</v>
      </c>
      <c r="F11" s="17" t="s">
        <v>84</v>
      </c>
      <c r="G11" s="171" t="s">
        <v>250</v>
      </c>
      <c r="H11" s="171" t="s">
        <v>61</v>
      </c>
      <c r="I11" s="171" t="s">
        <v>144</v>
      </c>
      <c r="J11" s="5"/>
      <c r="K11" s="12" t="s">
        <v>251</v>
      </c>
      <c r="L11" s="332">
        <v>0.2</v>
      </c>
      <c r="M11" s="12">
        <v>0.2</v>
      </c>
      <c r="N11" s="332">
        <v>0.4</v>
      </c>
      <c r="O11" s="12">
        <v>0.2</v>
      </c>
      <c r="P11" s="332">
        <v>0.4</v>
      </c>
      <c r="Q11" s="12">
        <v>0.6</v>
      </c>
      <c r="R11" s="328">
        <f t="shared" ref="R11:R19" si="0">((L11*M11)+(N11*O11)+(P11*Q11))</f>
        <v>0.36</v>
      </c>
      <c r="S11" s="11"/>
      <c r="T11" s="11"/>
      <c r="U11" s="24" t="s">
        <v>89</v>
      </c>
    </row>
    <row r="12" spans="2:21" ht="52.5" customHeight="1" x14ac:dyDescent="0.35">
      <c r="B12" s="617" t="s">
        <v>19</v>
      </c>
      <c r="C12" s="14"/>
      <c r="D12" s="18" t="s">
        <v>93</v>
      </c>
      <c r="E12" s="334" t="s">
        <v>94</v>
      </c>
      <c r="F12" s="9"/>
      <c r="G12" s="171" t="s">
        <v>252</v>
      </c>
      <c r="H12" s="171" t="s">
        <v>61</v>
      </c>
      <c r="I12" s="171" t="s">
        <v>144</v>
      </c>
      <c r="J12" s="5"/>
      <c r="K12" s="12" t="s">
        <v>100</v>
      </c>
      <c r="L12" s="332">
        <v>0.4</v>
      </c>
      <c r="M12" s="11"/>
      <c r="N12" s="332">
        <v>0.4</v>
      </c>
      <c r="O12" s="11"/>
      <c r="P12" s="332">
        <v>0.2</v>
      </c>
      <c r="Q12" s="12"/>
      <c r="R12" s="328">
        <f t="shared" si="0"/>
        <v>0</v>
      </c>
      <c r="S12" s="11"/>
      <c r="T12" s="11"/>
      <c r="U12" s="24"/>
    </row>
    <row r="13" spans="2:21" ht="52.5" customHeight="1" x14ac:dyDescent="0.35">
      <c r="B13" s="618"/>
      <c r="C13" s="14"/>
      <c r="D13" s="18" t="s">
        <v>96</v>
      </c>
      <c r="E13" s="334" t="s">
        <v>97</v>
      </c>
      <c r="F13" s="9"/>
      <c r="G13" s="171" t="s">
        <v>253</v>
      </c>
      <c r="H13" s="171" t="s">
        <v>61</v>
      </c>
      <c r="I13" s="171" t="s">
        <v>144</v>
      </c>
      <c r="J13" s="5"/>
      <c r="K13" s="12" t="s">
        <v>100</v>
      </c>
      <c r="L13" s="332">
        <v>0.4</v>
      </c>
      <c r="M13" s="11"/>
      <c r="N13" s="332">
        <v>0.4</v>
      </c>
      <c r="O13" s="11"/>
      <c r="P13" s="332">
        <v>0.2</v>
      </c>
      <c r="Q13" s="12"/>
      <c r="R13" s="328">
        <f t="shared" si="0"/>
        <v>0</v>
      </c>
      <c r="S13" s="11"/>
      <c r="T13" s="11"/>
      <c r="U13" s="24"/>
    </row>
    <row r="14" spans="2:21" ht="50.15" customHeight="1" x14ac:dyDescent="0.35">
      <c r="B14" s="618"/>
      <c r="C14" s="14" t="s">
        <v>20</v>
      </c>
      <c r="D14" s="18" t="s">
        <v>101</v>
      </c>
      <c r="E14" s="334" t="s">
        <v>110</v>
      </c>
      <c r="F14" s="93" t="s">
        <v>98</v>
      </c>
      <c r="G14" s="171"/>
      <c r="H14" s="171"/>
      <c r="I14" s="171"/>
      <c r="J14" s="5"/>
      <c r="K14" s="1"/>
      <c r="L14" s="332">
        <v>0.33</v>
      </c>
      <c r="M14" s="11"/>
      <c r="N14" s="332">
        <v>0.33</v>
      </c>
      <c r="O14" s="11"/>
      <c r="P14" s="332">
        <v>0.33</v>
      </c>
      <c r="Q14" s="12"/>
      <c r="R14" s="328">
        <f t="shared" si="0"/>
        <v>0</v>
      </c>
      <c r="S14" s="12"/>
      <c r="T14" s="12"/>
      <c r="U14" s="24"/>
    </row>
    <row r="15" spans="2:21" ht="50.15" customHeight="1" x14ac:dyDescent="0.35">
      <c r="B15" s="618"/>
      <c r="C15" s="14"/>
      <c r="D15" s="18" t="s">
        <v>106</v>
      </c>
      <c r="E15" s="334" t="s">
        <v>107</v>
      </c>
      <c r="F15" s="93"/>
      <c r="G15" s="171" t="s">
        <v>254</v>
      </c>
      <c r="H15" s="171" t="s">
        <v>61</v>
      </c>
      <c r="I15" s="171" t="s">
        <v>144</v>
      </c>
      <c r="J15" s="5"/>
      <c r="K15" s="12" t="s">
        <v>73</v>
      </c>
      <c r="L15" s="332">
        <v>0.4</v>
      </c>
      <c r="M15" s="11"/>
      <c r="N15" s="332">
        <v>0.4</v>
      </c>
      <c r="O15" s="11"/>
      <c r="P15" s="332">
        <v>0.2</v>
      </c>
      <c r="Q15" s="12"/>
      <c r="R15" s="328">
        <f t="shared" si="0"/>
        <v>0</v>
      </c>
      <c r="S15" s="12"/>
      <c r="T15" s="12"/>
      <c r="U15" s="24"/>
    </row>
    <row r="16" spans="2:21" ht="74.150000000000006" customHeight="1" x14ac:dyDescent="0.35">
      <c r="B16" s="618"/>
      <c r="C16" s="14" t="s">
        <v>20</v>
      </c>
      <c r="D16" s="18" t="s">
        <v>22</v>
      </c>
      <c r="E16" s="334" t="s">
        <v>110</v>
      </c>
      <c r="F16" s="93" t="s">
        <v>108</v>
      </c>
      <c r="G16" s="171" t="s">
        <v>255</v>
      </c>
      <c r="H16" s="171" t="s">
        <v>112</v>
      </c>
      <c r="I16" s="171" t="s">
        <v>113</v>
      </c>
      <c r="J16" s="5"/>
      <c r="K16" s="1" t="s">
        <v>73</v>
      </c>
      <c r="L16" s="332">
        <v>0.33</v>
      </c>
      <c r="M16" s="11"/>
      <c r="N16" s="332">
        <v>0.33</v>
      </c>
      <c r="O16" s="11"/>
      <c r="P16" s="332">
        <v>0.33</v>
      </c>
      <c r="Q16" s="12"/>
      <c r="R16" s="328">
        <f t="shared" si="0"/>
        <v>0</v>
      </c>
      <c r="S16" s="12"/>
      <c r="T16" s="12"/>
      <c r="U16" s="24"/>
    </row>
    <row r="17" spans="2:21" ht="67.5" customHeight="1" x14ac:dyDescent="0.35">
      <c r="B17" s="618"/>
      <c r="C17" s="14"/>
      <c r="D17" s="18" t="s">
        <v>114</v>
      </c>
      <c r="E17" s="334" t="s">
        <v>115</v>
      </c>
      <c r="F17" s="93"/>
      <c r="G17" s="171" t="s">
        <v>256</v>
      </c>
      <c r="H17" s="171" t="s">
        <v>61</v>
      </c>
      <c r="I17" s="171" t="s">
        <v>144</v>
      </c>
      <c r="J17" s="5"/>
      <c r="K17" s="12" t="s">
        <v>100</v>
      </c>
      <c r="L17" s="332">
        <v>0.4</v>
      </c>
      <c r="M17" s="11">
        <v>0.2</v>
      </c>
      <c r="N17" s="332">
        <v>0.4</v>
      </c>
      <c r="O17" s="11">
        <v>0.8</v>
      </c>
      <c r="P17" s="332">
        <v>0.2</v>
      </c>
      <c r="Q17" s="12">
        <v>0.8</v>
      </c>
      <c r="R17" s="328">
        <f t="shared" si="0"/>
        <v>0.56000000000000005</v>
      </c>
      <c r="S17" s="12"/>
      <c r="T17" s="12"/>
      <c r="U17" s="24"/>
    </row>
    <row r="18" spans="2:21" ht="67.5" customHeight="1" x14ac:dyDescent="0.35">
      <c r="B18" s="618"/>
      <c r="C18" s="14"/>
      <c r="D18" s="18" t="s">
        <v>114</v>
      </c>
      <c r="E18" s="334" t="s">
        <v>110</v>
      </c>
      <c r="F18" s="93"/>
      <c r="G18" s="171" t="s">
        <v>257</v>
      </c>
      <c r="H18" s="171" t="s">
        <v>112</v>
      </c>
      <c r="I18" s="171" t="s">
        <v>113</v>
      </c>
      <c r="J18" s="5"/>
      <c r="K18" s="12"/>
      <c r="L18" s="332">
        <v>0.33</v>
      </c>
      <c r="M18" s="11"/>
      <c r="N18" s="332">
        <v>0.33</v>
      </c>
      <c r="O18" s="11"/>
      <c r="P18" s="332">
        <v>0.33</v>
      </c>
      <c r="Q18" s="12"/>
      <c r="R18" s="328">
        <f t="shared" si="0"/>
        <v>0</v>
      </c>
      <c r="S18" s="12"/>
      <c r="T18" s="12"/>
      <c r="U18" s="24"/>
    </row>
    <row r="19" spans="2:21" ht="50.15" customHeight="1" x14ac:dyDescent="0.35">
      <c r="B19" s="618"/>
      <c r="C19" s="64"/>
      <c r="D19" s="18" t="s">
        <v>118</v>
      </c>
      <c r="E19" s="334" t="s">
        <v>119</v>
      </c>
      <c r="F19" s="17" t="s">
        <v>120</v>
      </c>
      <c r="G19" s="335" t="s">
        <v>258</v>
      </c>
      <c r="H19" s="171" t="s">
        <v>61</v>
      </c>
      <c r="I19" s="171" t="s">
        <v>144</v>
      </c>
      <c r="J19" s="5"/>
      <c r="K19" s="12" t="s">
        <v>73</v>
      </c>
      <c r="L19" s="332">
        <v>0.4</v>
      </c>
      <c r="M19" s="12">
        <v>0.2</v>
      </c>
      <c r="N19" s="332">
        <v>0.4</v>
      </c>
      <c r="O19" s="12">
        <v>0.6</v>
      </c>
      <c r="P19" s="332">
        <v>0.2</v>
      </c>
      <c r="Q19" s="12">
        <v>0.3</v>
      </c>
      <c r="R19" s="328">
        <f t="shared" si="0"/>
        <v>0.38</v>
      </c>
      <c r="S19" s="12"/>
      <c r="T19" s="12"/>
      <c r="U19" s="129" t="s">
        <v>122</v>
      </c>
    </row>
    <row r="20" spans="2:21" ht="50.15" customHeight="1" x14ac:dyDescent="0.35">
      <c r="B20" s="618"/>
      <c r="C20" s="64"/>
      <c r="D20" s="18" t="s">
        <v>123</v>
      </c>
      <c r="E20" s="334" t="s">
        <v>124</v>
      </c>
      <c r="F20" s="17"/>
      <c r="G20" s="171"/>
      <c r="H20" s="171"/>
      <c r="I20" s="171"/>
      <c r="J20" s="5"/>
      <c r="K20" s="12"/>
      <c r="L20" s="332"/>
      <c r="M20" s="12"/>
      <c r="N20" s="332"/>
      <c r="O20" s="12"/>
      <c r="P20" s="332"/>
      <c r="Q20" s="12"/>
      <c r="R20" s="12"/>
      <c r="S20" s="12"/>
      <c r="T20" s="12"/>
      <c r="U20" s="24"/>
    </row>
    <row r="21" spans="2:21" ht="76.5" customHeight="1" x14ac:dyDescent="0.35">
      <c r="B21" s="618"/>
      <c r="C21" s="64"/>
      <c r="D21" s="18" t="s">
        <v>127</v>
      </c>
      <c r="E21" s="334" t="s">
        <v>128</v>
      </c>
      <c r="F21" s="17"/>
      <c r="G21" s="171"/>
      <c r="H21" s="171" t="s">
        <v>130</v>
      </c>
      <c r="I21" s="336">
        <v>45317</v>
      </c>
      <c r="J21" s="5" t="s">
        <v>132</v>
      </c>
      <c r="K21" s="12"/>
      <c r="L21" s="332">
        <v>0.2</v>
      </c>
      <c r="M21" s="12"/>
      <c r="N21" s="332">
        <v>0.4</v>
      </c>
      <c r="O21" s="12"/>
      <c r="P21" s="332">
        <v>0.4</v>
      </c>
      <c r="Q21" s="12"/>
      <c r="R21" s="12"/>
      <c r="S21" s="12"/>
      <c r="T21" s="12"/>
      <c r="U21" s="24"/>
    </row>
    <row r="22" spans="2:21" ht="50.15" customHeight="1" thickBot="1" x14ac:dyDescent="0.4">
      <c r="B22" s="625"/>
      <c r="C22" s="64"/>
      <c r="D22" s="18" t="s">
        <v>133</v>
      </c>
      <c r="E22" s="337" t="s">
        <v>134</v>
      </c>
      <c r="F22" s="17"/>
      <c r="G22" s="171"/>
      <c r="H22" s="171" t="s">
        <v>130</v>
      </c>
      <c r="I22" s="336">
        <v>45317</v>
      </c>
      <c r="J22" s="5" t="s">
        <v>136</v>
      </c>
      <c r="K22" s="12"/>
      <c r="L22" s="332">
        <v>0.2</v>
      </c>
      <c r="M22" s="12"/>
      <c r="N22" s="332">
        <v>0.4</v>
      </c>
      <c r="O22" s="12"/>
      <c r="P22" s="332">
        <v>0.4</v>
      </c>
      <c r="Q22" s="12"/>
      <c r="R22" s="12"/>
      <c r="S22" s="12"/>
      <c r="T22" s="12"/>
      <c r="U22" s="24"/>
    </row>
    <row r="23" spans="2:21" ht="32.15" customHeight="1" thickTop="1" x14ac:dyDescent="0.35">
      <c r="B23" s="468" t="s">
        <v>27</v>
      </c>
      <c r="C23" s="96"/>
      <c r="D23" s="501" t="s">
        <v>2</v>
      </c>
      <c r="E23" s="508" t="s">
        <v>35</v>
      </c>
      <c r="F23" s="508" t="s">
        <v>3</v>
      </c>
      <c r="G23" s="622" t="s">
        <v>4</v>
      </c>
      <c r="H23" s="515"/>
      <c r="I23" s="515"/>
      <c r="J23" s="516"/>
      <c r="K23" s="621" t="s">
        <v>28</v>
      </c>
      <c r="L23" s="515"/>
      <c r="M23" s="515"/>
      <c r="N23" s="515"/>
      <c r="O23" s="515"/>
      <c r="P23" s="515"/>
      <c r="Q23" s="515"/>
      <c r="R23" s="516"/>
      <c r="S23" s="130"/>
      <c r="T23" s="130"/>
      <c r="U23" s="517" t="s">
        <v>41</v>
      </c>
    </row>
    <row r="24" spans="2:21" ht="47.15" customHeight="1" thickBot="1" x14ac:dyDescent="0.4">
      <c r="B24" s="497"/>
      <c r="C24" s="96"/>
      <c r="D24" s="502"/>
      <c r="E24" s="509"/>
      <c r="F24" s="509"/>
      <c r="G24" s="72" t="s">
        <v>42</v>
      </c>
      <c r="H24" s="72" t="s">
        <v>43</v>
      </c>
      <c r="I24" s="72"/>
      <c r="J24" s="27" t="s">
        <v>29</v>
      </c>
      <c r="K24" s="519" t="s">
        <v>30</v>
      </c>
      <c r="L24" s="520"/>
      <c r="M24" s="520"/>
      <c r="N24" s="520"/>
      <c r="O24" s="520"/>
      <c r="P24" s="520"/>
      <c r="Q24" s="520"/>
      <c r="R24" s="521"/>
      <c r="S24" s="67"/>
      <c r="T24" s="67"/>
      <c r="U24" s="518"/>
    </row>
    <row r="25" spans="2:21" ht="50.15" customHeight="1" thickTop="1" x14ac:dyDescent="0.35">
      <c r="B25" s="497"/>
      <c r="C25" s="96"/>
      <c r="D25" s="87" t="s">
        <v>137</v>
      </c>
      <c r="E25" s="90" t="s">
        <v>138</v>
      </c>
      <c r="F25" s="30"/>
      <c r="G25" s="73"/>
      <c r="H25" s="73"/>
      <c r="I25" s="73"/>
      <c r="J25" s="32"/>
      <c r="K25" s="33"/>
      <c r="L25" s="33"/>
      <c r="M25" s="33"/>
      <c r="N25" s="33"/>
      <c r="O25" s="33"/>
      <c r="P25" s="33"/>
      <c r="Q25" s="33"/>
      <c r="R25" s="33"/>
      <c r="S25" s="33"/>
      <c r="T25" s="33"/>
      <c r="U25" s="74"/>
    </row>
    <row r="26" spans="2:21" ht="50.15" customHeight="1" x14ac:dyDescent="0.35">
      <c r="B26" s="497"/>
      <c r="C26" s="96"/>
      <c r="D26" s="88" t="s">
        <v>31</v>
      </c>
      <c r="E26" s="91" t="s">
        <v>139</v>
      </c>
      <c r="F26" s="30"/>
      <c r="G26" s="73"/>
      <c r="H26" s="73"/>
      <c r="I26" s="73"/>
      <c r="J26" s="32"/>
      <c r="K26" s="33"/>
      <c r="L26" s="33"/>
      <c r="M26" s="33"/>
      <c r="N26" s="33"/>
      <c r="O26" s="33"/>
      <c r="P26" s="33"/>
      <c r="Q26" s="33"/>
      <c r="R26" s="33"/>
      <c r="S26" s="33"/>
      <c r="T26" s="33"/>
      <c r="U26" s="74"/>
    </row>
    <row r="27" spans="2:21" ht="98.15" customHeight="1" x14ac:dyDescent="0.35">
      <c r="B27" s="497"/>
      <c r="C27" s="96"/>
      <c r="D27" s="88" t="s">
        <v>32</v>
      </c>
      <c r="E27" s="91" t="s">
        <v>141</v>
      </c>
      <c r="F27" s="94" t="s">
        <v>142</v>
      </c>
      <c r="G27" s="135" t="s">
        <v>259</v>
      </c>
      <c r="H27" s="134" t="s">
        <v>61</v>
      </c>
      <c r="I27" s="73"/>
      <c r="J27" s="32"/>
      <c r="K27" s="33"/>
      <c r="L27" s="33"/>
      <c r="M27" s="33"/>
      <c r="N27" s="33"/>
      <c r="O27" s="33"/>
      <c r="P27" s="33"/>
      <c r="Q27" s="33"/>
      <c r="R27" s="33"/>
      <c r="S27" s="33"/>
      <c r="T27" s="33"/>
      <c r="U27" s="74"/>
    </row>
    <row r="28" spans="2:21" ht="64" customHeight="1" thickBot="1" x14ac:dyDescent="0.4">
      <c r="B28" s="497"/>
      <c r="C28" s="97"/>
      <c r="D28" s="89" t="s">
        <v>33</v>
      </c>
      <c r="E28" s="92" t="s">
        <v>145</v>
      </c>
      <c r="F28" s="75"/>
      <c r="G28" s="76"/>
      <c r="H28" s="76"/>
      <c r="I28" s="76"/>
      <c r="J28" s="77"/>
      <c r="K28" s="78"/>
      <c r="L28" s="78"/>
      <c r="M28" s="78"/>
      <c r="N28" s="78"/>
      <c r="O28" s="78"/>
      <c r="P28" s="78"/>
      <c r="Q28" s="78"/>
      <c r="R28" s="78"/>
      <c r="S28" s="78"/>
      <c r="T28" s="78"/>
      <c r="U28" s="79"/>
    </row>
    <row r="29" spans="2:21" ht="210.65" customHeight="1" thickTop="1" x14ac:dyDescent="0.35">
      <c r="B29" s="468" t="s">
        <v>146</v>
      </c>
      <c r="C29" s="98"/>
      <c r="D29" s="99" t="s">
        <v>147</v>
      </c>
      <c r="E29" s="100" t="s">
        <v>148</v>
      </c>
      <c r="F29" s="338"/>
      <c r="G29" s="339" t="s">
        <v>260</v>
      </c>
      <c r="H29" s="340" t="s">
        <v>61</v>
      </c>
      <c r="I29" s="341" t="s">
        <v>144</v>
      </c>
      <c r="J29" s="342"/>
      <c r="K29" s="102"/>
      <c r="L29" s="104"/>
      <c r="M29" s="104"/>
      <c r="N29" s="104"/>
      <c r="O29" s="104"/>
      <c r="P29" s="104"/>
      <c r="Q29" s="104"/>
      <c r="R29" s="108"/>
      <c r="S29" s="131"/>
      <c r="T29" s="131"/>
      <c r="U29" s="106"/>
    </row>
    <row r="30" spans="2:21" ht="39" customHeight="1" thickBot="1" x14ac:dyDescent="0.4">
      <c r="B30" s="469"/>
      <c r="C30" s="98"/>
      <c r="D30" s="343" t="s">
        <v>150</v>
      </c>
      <c r="E30" s="101" t="s">
        <v>151</v>
      </c>
      <c r="F30" s="344"/>
      <c r="G30" s="345"/>
      <c r="H30" s="345"/>
      <c r="I30" s="345"/>
      <c r="J30" s="346"/>
      <c r="K30" s="103"/>
      <c r="L30" s="105"/>
      <c r="M30" s="105"/>
      <c r="N30" s="105"/>
      <c r="O30" s="105"/>
      <c r="P30" s="105"/>
      <c r="Q30" s="105"/>
      <c r="R30" s="109"/>
      <c r="S30" s="132"/>
      <c r="T30" s="132"/>
      <c r="U30" s="107"/>
    </row>
    <row r="31" spans="2:21" ht="50.15" customHeight="1" thickTop="1" x14ac:dyDescent="0.35">
      <c r="B31" s="470" t="s">
        <v>34</v>
      </c>
      <c r="C31" s="80"/>
      <c r="D31" s="473" t="s">
        <v>155</v>
      </c>
      <c r="E31" s="474"/>
      <c r="F31" s="475"/>
      <c r="G31" s="83"/>
      <c r="H31" s="476" t="s">
        <v>156</v>
      </c>
      <c r="I31" s="477"/>
      <c r="J31" s="477"/>
      <c r="K31" s="477"/>
      <c r="L31" s="477"/>
      <c r="M31" s="477"/>
      <c r="N31" s="477"/>
      <c r="O31" s="477"/>
      <c r="P31" s="477"/>
      <c r="Q31" s="477"/>
      <c r="R31" s="477"/>
      <c r="S31" s="477"/>
      <c r="T31" s="477"/>
      <c r="U31" s="478"/>
    </row>
    <row r="32" spans="2:21" ht="50.15" customHeight="1" x14ac:dyDescent="0.35">
      <c r="B32" s="471"/>
      <c r="C32" s="81"/>
      <c r="D32" s="479" t="s">
        <v>157</v>
      </c>
      <c r="E32" s="480"/>
      <c r="F32" s="481"/>
      <c r="G32" s="84"/>
      <c r="H32" s="482" t="s">
        <v>156</v>
      </c>
      <c r="I32" s="483"/>
      <c r="J32" s="483"/>
      <c r="K32" s="483"/>
      <c r="L32" s="483"/>
      <c r="M32" s="483"/>
      <c r="N32" s="483"/>
      <c r="O32" s="483"/>
      <c r="P32" s="483"/>
      <c r="Q32" s="483"/>
      <c r="R32" s="483"/>
      <c r="S32" s="483"/>
      <c r="T32" s="483"/>
      <c r="U32" s="484"/>
    </row>
    <row r="33" spans="2:21" ht="41.15" customHeight="1" thickBot="1" x14ac:dyDescent="0.4">
      <c r="B33" s="472"/>
      <c r="C33" s="82"/>
      <c r="D33" s="485" t="s">
        <v>158</v>
      </c>
      <c r="E33" s="486"/>
      <c r="F33" s="487"/>
      <c r="G33" s="85"/>
      <c r="H33" s="488" t="s">
        <v>156</v>
      </c>
      <c r="I33" s="489"/>
      <c r="J33" s="489"/>
      <c r="K33" s="489"/>
      <c r="L33" s="489"/>
      <c r="M33" s="489"/>
      <c r="N33" s="489"/>
      <c r="O33" s="489"/>
      <c r="P33" s="489"/>
      <c r="Q33" s="489"/>
      <c r="R33" s="489"/>
      <c r="S33" s="489"/>
      <c r="T33" s="489"/>
      <c r="U33" s="490"/>
    </row>
    <row r="34" spans="2:21" ht="18.5" thickTop="1" x14ac:dyDescent="0.35">
      <c r="B34" s="13"/>
      <c r="C34" s="9"/>
      <c r="D34" s="13"/>
      <c r="E34" s="13"/>
      <c r="F34" s="9"/>
      <c r="G34" s="9"/>
      <c r="H34" s="9"/>
      <c r="I34" s="9"/>
      <c r="J34" s="1"/>
      <c r="K34" s="1"/>
      <c r="L34" s="1"/>
      <c r="M34" s="1"/>
      <c r="N34" s="1"/>
      <c r="O34" s="1"/>
      <c r="P34" s="1"/>
      <c r="Q34" s="1"/>
      <c r="R34" s="1"/>
      <c r="S34" s="1"/>
      <c r="T34" s="1"/>
      <c r="U34" s="1"/>
    </row>
  </sheetData>
  <mergeCells count="32">
    <mergeCell ref="U2:U3"/>
    <mergeCell ref="B4:Q4"/>
    <mergeCell ref="F2:F3"/>
    <mergeCell ref="G2:J2"/>
    <mergeCell ref="B12:B22"/>
    <mergeCell ref="D2:D3"/>
    <mergeCell ref="E2:E3"/>
    <mergeCell ref="L2:M2"/>
    <mergeCell ref="N2:O2"/>
    <mergeCell ref="P2:Q2"/>
    <mergeCell ref="B7:B8"/>
    <mergeCell ref="B9:B10"/>
    <mergeCell ref="C9:C10"/>
    <mergeCell ref="B5:B6"/>
    <mergeCell ref="B2:B3"/>
    <mergeCell ref="C2:C3"/>
    <mergeCell ref="K23:R23"/>
    <mergeCell ref="U23:U24"/>
    <mergeCell ref="K24:R24"/>
    <mergeCell ref="B29:B30"/>
    <mergeCell ref="B31:B33"/>
    <mergeCell ref="D31:F31"/>
    <mergeCell ref="H31:U31"/>
    <mergeCell ref="D32:F32"/>
    <mergeCell ref="H32:U32"/>
    <mergeCell ref="D33:F33"/>
    <mergeCell ref="H33:U33"/>
    <mergeCell ref="B23:B28"/>
    <mergeCell ref="E23:E24"/>
    <mergeCell ref="F23:F24"/>
    <mergeCell ref="G23:J23"/>
    <mergeCell ref="D23:D24"/>
  </mergeCells>
  <hyperlinks>
    <hyperlink ref="F9" r:id="rId1" display="../../../../../../:b:/s/NuVAC/EToq7fP8WKdKhpOGAoE0k5EBLspZ768ZrInR9j_rmMpNqA?e=yzoRvH" xr:uid="{ACA27CB4-476D-47EB-A1F6-DEF41FDF9FBA}"/>
    <hyperlink ref="F16" r:id="rId2" display="../../../../../../:b:/s/NuVAC/EbOUk2GVAaNGmugErMlNA4IB8jT7Lh2957mixrT-ouivkQ?e=Ljbgf7" xr:uid="{0ED5E899-F934-4C83-93C0-92A3C826BAFB}"/>
    <hyperlink ref="F14" r:id="rId3" display="../../../../../../:b:/s/NuVAC/EbOUk2GVAaNGmugErMlNA4IB8jT7Lh2957mixrT-ouivkQ?e=Ljbgf7" xr:uid="{A84B1C7B-ACFD-453A-B69E-2254D9A648E8}"/>
  </hyperlinks>
  <pageMargins left="0.7" right="0.7" top="0.75" bottom="0.75" header="0.3" footer="0.3"/>
  <pageSetup paperSize="9" orientation="portrait" horizontalDpi="4294967293" vertic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F996A-4B4B-44BB-991C-539D46572B6D}">
  <sheetPr>
    <tabColor theme="5" tint="-0.249977111117893"/>
  </sheetPr>
  <dimension ref="B1:AJ31"/>
  <sheetViews>
    <sheetView zoomScale="30" zoomScaleNormal="30" workbookViewId="0">
      <selection activeCell="F6" sqref="F6"/>
    </sheetView>
  </sheetViews>
  <sheetFormatPr defaultColWidth="8.7265625" defaultRowHeight="18.5" x14ac:dyDescent="0.35"/>
  <cols>
    <col min="1" max="1" width="2.1796875" style="634" customWidth="1"/>
    <col min="2" max="2" width="27" style="706" customWidth="1"/>
    <col min="3" max="3" width="47.54296875" style="635" bestFit="1" customWidth="1"/>
    <col min="4" max="4" width="41.90625" style="636" customWidth="1"/>
    <col min="5" max="5" width="41.81640625" style="637" customWidth="1"/>
    <col min="6" max="6" width="75.6328125" style="634" customWidth="1"/>
    <col min="7" max="12" width="30.6328125" style="634" customWidth="1"/>
    <col min="13" max="13" width="26.36328125" style="634" customWidth="1"/>
    <col min="14" max="14" width="60.453125" style="634" customWidth="1"/>
    <col min="15" max="15" width="30.6328125" style="634" customWidth="1"/>
    <col min="16" max="16" width="60.6328125" style="634" customWidth="1"/>
    <col min="17" max="16384" width="8.7265625" style="634"/>
  </cols>
  <sheetData>
    <row r="1" spans="2:16" ht="19" thickBot="1" x14ac:dyDescent="0.4"/>
    <row r="2" spans="2:16" s="751" customFormat="1" ht="37.5" customHeight="1" thickTop="1" x14ac:dyDescent="0.35">
      <c r="B2" s="761" t="s">
        <v>0</v>
      </c>
      <c r="C2" s="762" t="s">
        <v>2</v>
      </c>
      <c r="D2" s="763" t="s">
        <v>35</v>
      </c>
      <c r="E2" s="759" t="s">
        <v>3</v>
      </c>
      <c r="F2" s="752" t="s">
        <v>277</v>
      </c>
      <c r="G2" s="752"/>
      <c r="H2" s="752"/>
      <c r="I2" s="752"/>
      <c r="J2" s="753" t="s">
        <v>37</v>
      </c>
      <c r="K2" s="754" t="s">
        <v>38</v>
      </c>
      <c r="L2" s="755" t="s">
        <v>39</v>
      </c>
      <c r="M2" s="756" t="s">
        <v>40</v>
      </c>
      <c r="N2" s="757"/>
      <c r="O2" s="756" t="s">
        <v>262</v>
      </c>
      <c r="P2" s="758"/>
    </row>
    <row r="3" spans="2:16" s="751" customFormat="1" ht="147.5" thickBot="1" x14ac:dyDescent="0.4">
      <c r="B3" s="764"/>
      <c r="C3" s="765"/>
      <c r="D3" s="766"/>
      <c r="E3" s="760"/>
      <c r="F3" s="742" t="s">
        <v>279</v>
      </c>
      <c r="G3" s="743" t="s">
        <v>43</v>
      </c>
      <c r="H3" s="743" t="s">
        <v>160</v>
      </c>
      <c r="I3" s="744" t="s">
        <v>281</v>
      </c>
      <c r="J3" s="745" t="s">
        <v>301</v>
      </c>
      <c r="K3" s="743" t="s">
        <v>301</v>
      </c>
      <c r="L3" s="746" t="s">
        <v>301</v>
      </c>
      <c r="M3" s="747" t="s">
        <v>283</v>
      </c>
      <c r="N3" s="748" t="s">
        <v>282</v>
      </c>
      <c r="O3" s="749" t="s">
        <v>284</v>
      </c>
      <c r="P3" s="750" t="s">
        <v>285</v>
      </c>
    </row>
    <row r="4" spans="2:16" ht="50" customHeight="1" x14ac:dyDescent="0.35">
      <c r="B4" s="707" t="s">
        <v>165</v>
      </c>
      <c r="C4" s="725" t="s">
        <v>57</v>
      </c>
      <c r="D4" s="643" t="s">
        <v>58</v>
      </c>
      <c r="E4" s="677"/>
      <c r="F4" s="646"/>
      <c r="G4" s="644"/>
      <c r="H4" s="644"/>
      <c r="I4" s="687"/>
      <c r="J4" s="804"/>
      <c r="K4" s="805"/>
      <c r="L4" s="806"/>
      <c r="M4" s="807">
        <f>(J4+K4+L4)/3</f>
        <v>0</v>
      </c>
      <c r="N4" s="650"/>
      <c r="O4" s="648"/>
      <c r="P4" s="696"/>
    </row>
    <row r="5" spans="2:16" ht="50" customHeight="1" x14ac:dyDescent="0.35">
      <c r="B5" s="708"/>
      <c r="C5" s="726" t="s">
        <v>66</v>
      </c>
      <c r="D5" s="653" t="s">
        <v>67</v>
      </c>
      <c r="E5" s="678"/>
      <c r="F5" s="669"/>
      <c r="G5" s="660"/>
      <c r="H5" s="660"/>
      <c r="I5" s="662"/>
      <c r="J5" s="808"/>
      <c r="K5" s="809"/>
      <c r="L5" s="810"/>
      <c r="M5" s="811">
        <f t="shared" ref="M5:M19" si="0">(J5+K5+L5)/3</f>
        <v>0</v>
      </c>
      <c r="N5" s="652"/>
      <c r="O5" s="701"/>
      <c r="P5" s="697"/>
    </row>
    <row r="6" spans="2:16" ht="45" customHeight="1" thickBot="1" x14ac:dyDescent="0.4">
      <c r="B6" s="709"/>
      <c r="C6" s="835" t="s">
        <v>280</v>
      </c>
      <c r="D6" s="836"/>
      <c r="E6" s="837"/>
      <c r="F6" s="670"/>
      <c r="G6" s="659"/>
      <c r="H6" s="659"/>
      <c r="I6" s="663"/>
      <c r="J6" s="812"/>
      <c r="K6" s="813"/>
      <c r="L6" s="814"/>
      <c r="M6" s="815"/>
      <c r="N6" s="694"/>
      <c r="O6" s="702"/>
      <c r="P6" s="698"/>
    </row>
    <row r="7" spans="2:16" ht="50" customHeight="1" x14ac:dyDescent="0.35">
      <c r="B7" s="710" t="s">
        <v>13</v>
      </c>
      <c r="C7" s="727" t="s">
        <v>15</v>
      </c>
      <c r="D7" s="638" t="s">
        <v>299</v>
      </c>
      <c r="E7" s="679"/>
      <c r="F7" s="671"/>
      <c r="G7" s="639"/>
      <c r="H7" s="639"/>
      <c r="I7" s="664"/>
      <c r="J7" s="816"/>
      <c r="K7" s="817"/>
      <c r="L7" s="818"/>
      <c r="M7" s="807">
        <f t="shared" si="0"/>
        <v>0</v>
      </c>
      <c r="N7" s="650"/>
      <c r="O7" s="649"/>
      <c r="P7" s="667"/>
    </row>
    <row r="8" spans="2:16" ht="50" customHeight="1" x14ac:dyDescent="0.35">
      <c r="B8" s="711"/>
      <c r="C8" s="728" t="s">
        <v>16</v>
      </c>
      <c r="D8" s="654" t="s">
        <v>79</v>
      </c>
      <c r="E8" s="680"/>
      <c r="F8" s="672"/>
      <c r="G8" s="657"/>
      <c r="H8" s="657"/>
      <c r="I8" s="665"/>
      <c r="J8" s="819"/>
      <c r="K8" s="820"/>
      <c r="L8" s="821"/>
      <c r="M8" s="811">
        <f t="shared" si="0"/>
        <v>0</v>
      </c>
      <c r="N8" s="652"/>
      <c r="O8" s="703"/>
      <c r="P8" s="699"/>
    </row>
    <row r="9" spans="2:16" ht="45" customHeight="1" thickBot="1" x14ac:dyDescent="0.4">
      <c r="B9" s="712"/>
      <c r="C9" s="835" t="s">
        <v>280</v>
      </c>
      <c r="D9" s="836"/>
      <c r="E9" s="837"/>
      <c r="F9" s="673"/>
      <c r="G9" s="661"/>
      <c r="H9" s="661"/>
      <c r="I9" s="663"/>
      <c r="J9" s="812"/>
      <c r="K9" s="813"/>
      <c r="L9" s="814"/>
      <c r="M9" s="815"/>
      <c r="N9" s="694"/>
      <c r="O9" s="702"/>
      <c r="P9" s="698"/>
    </row>
    <row r="10" spans="2:16" ht="50" customHeight="1" x14ac:dyDescent="0.35">
      <c r="B10" s="707" t="s">
        <v>17</v>
      </c>
      <c r="C10" s="729" t="s">
        <v>18</v>
      </c>
      <c r="D10" s="645" t="s">
        <v>83</v>
      </c>
      <c r="E10" s="681"/>
      <c r="F10" s="646"/>
      <c r="G10" s="644"/>
      <c r="H10" s="644"/>
      <c r="I10" s="687"/>
      <c r="J10" s="804"/>
      <c r="K10" s="805"/>
      <c r="L10" s="806"/>
      <c r="M10" s="807">
        <f t="shared" si="0"/>
        <v>0</v>
      </c>
      <c r="N10" s="650"/>
      <c r="O10" s="648"/>
      <c r="P10" s="696"/>
    </row>
    <row r="11" spans="2:16" ht="50" customHeight="1" x14ac:dyDescent="0.35">
      <c r="B11" s="708"/>
      <c r="C11" s="730" t="s">
        <v>191</v>
      </c>
      <c r="D11" s="655" t="s">
        <v>83</v>
      </c>
      <c r="E11" s="682"/>
      <c r="F11" s="674"/>
      <c r="G11" s="660"/>
      <c r="H11" s="660"/>
      <c r="I11" s="662"/>
      <c r="J11" s="822"/>
      <c r="K11" s="823"/>
      <c r="L11" s="824"/>
      <c r="M11" s="811">
        <f t="shared" si="0"/>
        <v>0</v>
      </c>
      <c r="N11" s="652"/>
      <c r="O11" s="701"/>
      <c r="P11" s="697"/>
    </row>
    <row r="12" spans="2:16" ht="45" customHeight="1" thickBot="1" x14ac:dyDescent="0.4">
      <c r="B12" s="709"/>
      <c r="C12" s="835" t="s">
        <v>280</v>
      </c>
      <c r="D12" s="836"/>
      <c r="E12" s="837"/>
      <c r="F12" s="675"/>
      <c r="G12" s="659"/>
      <c r="H12" s="659"/>
      <c r="I12" s="663"/>
      <c r="J12" s="825"/>
      <c r="K12" s="826"/>
      <c r="L12" s="827"/>
      <c r="M12" s="815"/>
      <c r="N12" s="694"/>
      <c r="O12" s="702"/>
      <c r="P12" s="698"/>
    </row>
    <row r="13" spans="2:16" ht="50" customHeight="1" x14ac:dyDescent="0.35">
      <c r="B13" s="710" t="s">
        <v>19</v>
      </c>
      <c r="C13" s="731" t="s">
        <v>93</v>
      </c>
      <c r="D13" s="640" t="s">
        <v>94</v>
      </c>
      <c r="E13" s="683"/>
      <c r="F13" s="671"/>
      <c r="G13" s="639"/>
      <c r="H13" s="639"/>
      <c r="I13" s="664"/>
      <c r="J13" s="816"/>
      <c r="K13" s="817"/>
      <c r="L13" s="818"/>
      <c r="M13" s="807">
        <f t="shared" si="0"/>
        <v>0</v>
      </c>
      <c r="N13" s="650"/>
      <c r="O13" s="649"/>
      <c r="P13" s="667"/>
    </row>
    <row r="14" spans="2:16" ht="50" customHeight="1" x14ac:dyDescent="0.35">
      <c r="B14" s="711"/>
      <c r="C14" s="732" t="s">
        <v>278</v>
      </c>
      <c r="D14" s="641" t="s">
        <v>97</v>
      </c>
      <c r="E14" s="684"/>
      <c r="F14" s="647"/>
      <c r="G14" s="642"/>
      <c r="H14" s="642"/>
      <c r="I14" s="666"/>
      <c r="J14" s="828"/>
      <c r="K14" s="829"/>
      <c r="L14" s="830"/>
      <c r="M14" s="831">
        <f t="shared" si="0"/>
        <v>0</v>
      </c>
      <c r="N14" s="652"/>
      <c r="O14" s="651"/>
      <c r="P14" s="668"/>
    </row>
    <row r="15" spans="2:16" ht="50" customHeight="1" x14ac:dyDescent="0.35">
      <c r="B15" s="711"/>
      <c r="C15" s="732" t="s">
        <v>22</v>
      </c>
      <c r="D15" s="641" t="s">
        <v>107</v>
      </c>
      <c r="E15" s="684"/>
      <c r="F15" s="647"/>
      <c r="G15" s="642"/>
      <c r="H15" s="642"/>
      <c r="I15" s="666"/>
      <c r="J15" s="828"/>
      <c r="K15" s="829"/>
      <c r="L15" s="830"/>
      <c r="M15" s="831">
        <f t="shared" si="0"/>
        <v>0</v>
      </c>
      <c r="N15" s="652"/>
      <c r="O15" s="651"/>
      <c r="P15" s="668"/>
    </row>
    <row r="16" spans="2:16" ht="50" customHeight="1" x14ac:dyDescent="0.35">
      <c r="B16" s="711"/>
      <c r="C16" s="732" t="s">
        <v>114</v>
      </c>
      <c r="D16" s="641" t="s">
        <v>298</v>
      </c>
      <c r="E16" s="684"/>
      <c r="F16" s="647"/>
      <c r="G16" s="642"/>
      <c r="H16" s="642"/>
      <c r="I16" s="666"/>
      <c r="J16" s="828"/>
      <c r="K16" s="829"/>
      <c r="L16" s="830"/>
      <c r="M16" s="831">
        <f t="shared" si="0"/>
        <v>0</v>
      </c>
      <c r="N16" s="652"/>
      <c r="O16" s="651"/>
      <c r="P16" s="668"/>
    </row>
    <row r="17" spans="2:16" ht="50" customHeight="1" x14ac:dyDescent="0.35">
      <c r="B17" s="711"/>
      <c r="C17" s="732" t="s">
        <v>118</v>
      </c>
      <c r="D17" s="641" t="s">
        <v>119</v>
      </c>
      <c r="E17" s="685"/>
      <c r="F17" s="647"/>
      <c r="G17" s="642"/>
      <c r="H17" s="642"/>
      <c r="I17" s="666"/>
      <c r="J17" s="828"/>
      <c r="K17" s="829"/>
      <c r="L17" s="830"/>
      <c r="M17" s="831">
        <f t="shared" si="0"/>
        <v>0</v>
      </c>
      <c r="N17" s="652"/>
      <c r="O17" s="651"/>
      <c r="P17" s="668"/>
    </row>
    <row r="18" spans="2:16" ht="50" customHeight="1" x14ac:dyDescent="0.35">
      <c r="B18" s="711"/>
      <c r="C18" s="732" t="s">
        <v>127</v>
      </c>
      <c r="D18" s="641" t="s">
        <v>128</v>
      </c>
      <c r="E18" s="685"/>
      <c r="F18" s="647"/>
      <c r="G18" s="642"/>
      <c r="H18" s="642"/>
      <c r="I18" s="666"/>
      <c r="J18" s="828"/>
      <c r="K18" s="832"/>
      <c r="L18" s="833"/>
      <c r="M18" s="831">
        <f t="shared" si="0"/>
        <v>0</v>
      </c>
      <c r="N18" s="652"/>
      <c r="O18" s="651"/>
      <c r="P18" s="668"/>
    </row>
    <row r="19" spans="2:16" ht="50" customHeight="1" x14ac:dyDescent="0.35">
      <c r="B19" s="711"/>
      <c r="C19" s="733" t="s">
        <v>133</v>
      </c>
      <c r="D19" s="656" t="s">
        <v>134</v>
      </c>
      <c r="E19" s="686"/>
      <c r="F19" s="676"/>
      <c r="G19" s="658"/>
      <c r="H19" s="658"/>
      <c r="I19" s="665"/>
      <c r="J19" s="819"/>
      <c r="K19" s="820"/>
      <c r="L19" s="821"/>
      <c r="M19" s="834">
        <f t="shared" si="0"/>
        <v>0</v>
      </c>
      <c r="N19" s="652"/>
      <c r="O19" s="703"/>
      <c r="P19" s="699"/>
    </row>
    <row r="20" spans="2:16" ht="45" customHeight="1" thickBot="1" x14ac:dyDescent="0.4">
      <c r="B20" s="713"/>
      <c r="C20" s="715" t="s">
        <v>280</v>
      </c>
      <c r="D20" s="716"/>
      <c r="E20" s="717"/>
      <c r="F20" s="688"/>
      <c r="G20" s="689"/>
      <c r="H20" s="689"/>
      <c r="I20" s="690"/>
      <c r="J20" s="691"/>
      <c r="K20" s="692"/>
      <c r="L20" s="693"/>
      <c r="M20" s="705"/>
      <c r="N20" s="695"/>
      <c r="O20" s="704"/>
      <c r="P20" s="700"/>
    </row>
    <row r="21" spans="2:16" s="720" customFormat="1" ht="68" customHeight="1" thickTop="1" thickBot="1" x14ac:dyDescent="0.4">
      <c r="B21" s="741" t="s">
        <v>27</v>
      </c>
      <c r="C21" s="719" t="s">
        <v>297</v>
      </c>
      <c r="D21" s="737" t="s">
        <v>35</v>
      </c>
      <c r="E21" s="773" t="s">
        <v>3</v>
      </c>
      <c r="F21" s="768" t="s">
        <v>3</v>
      </c>
      <c r="G21" s="768"/>
      <c r="H21" s="768"/>
      <c r="I21" s="768"/>
      <c r="J21" s="768"/>
      <c r="K21" s="768"/>
      <c r="L21" s="769"/>
      <c r="M21" s="767" t="s">
        <v>43</v>
      </c>
      <c r="N21" s="769"/>
      <c r="O21" s="767" t="s">
        <v>296</v>
      </c>
      <c r="P21" s="770"/>
    </row>
    <row r="22" spans="2:16" s="634" customFormat="1" ht="87" customHeight="1" x14ac:dyDescent="0.35">
      <c r="B22" s="739" t="s">
        <v>300</v>
      </c>
      <c r="C22" s="738" t="s">
        <v>137</v>
      </c>
      <c r="D22" s="734" t="s">
        <v>286</v>
      </c>
      <c r="E22" s="774"/>
      <c r="F22" s="779"/>
      <c r="G22" s="779"/>
      <c r="H22" s="779"/>
      <c r="I22" s="779"/>
      <c r="J22" s="779"/>
      <c r="K22" s="779"/>
      <c r="L22" s="780"/>
      <c r="M22" s="789"/>
      <c r="N22" s="790"/>
      <c r="O22" s="789"/>
      <c r="P22" s="791"/>
    </row>
    <row r="23" spans="2:16" s="634" customFormat="1" ht="72.5" customHeight="1" x14ac:dyDescent="0.35">
      <c r="B23" s="739"/>
      <c r="C23" s="721" t="s">
        <v>214</v>
      </c>
      <c r="D23" s="735" t="s">
        <v>287</v>
      </c>
      <c r="E23" s="775"/>
      <c r="F23" s="781"/>
      <c r="G23" s="781"/>
      <c r="H23" s="781"/>
      <c r="I23" s="781"/>
      <c r="J23" s="781"/>
      <c r="K23" s="781"/>
      <c r="L23" s="782"/>
      <c r="M23" s="792"/>
      <c r="N23" s="793"/>
      <c r="O23" s="792"/>
      <c r="P23" s="794"/>
    </row>
    <row r="24" spans="2:16" s="634" customFormat="1" ht="87" customHeight="1" x14ac:dyDescent="0.35">
      <c r="B24" s="739"/>
      <c r="C24" s="721" t="s">
        <v>31</v>
      </c>
      <c r="D24" s="735" t="s">
        <v>288</v>
      </c>
      <c r="E24" s="775"/>
      <c r="F24" s="781"/>
      <c r="G24" s="781"/>
      <c r="H24" s="781"/>
      <c r="I24" s="781"/>
      <c r="J24" s="781"/>
      <c r="K24" s="781"/>
      <c r="L24" s="782"/>
      <c r="M24" s="792"/>
      <c r="N24" s="793"/>
      <c r="O24" s="792"/>
      <c r="P24" s="794"/>
    </row>
    <row r="25" spans="2:16" s="634" customFormat="1" ht="58" customHeight="1" x14ac:dyDescent="0.35">
      <c r="B25" s="739"/>
      <c r="C25" s="721" t="s">
        <v>32</v>
      </c>
      <c r="D25" s="735" t="s">
        <v>292</v>
      </c>
      <c r="E25" s="775"/>
      <c r="F25" s="783"/>
      <c r="G25" s="783"/>
      <c r="H25" s="783"/>
      <c r="I25" s="783"/>
      <c r="J25" s="783"/>
      <c r="K25" s="783"/>
      <c r="L25" s="784"/>
      <c r="M25" s="792"/>
      <c r="N25" s="793"/>
      <c r="O25" s="792"/>
      <c r="P25" s="794"/>
    </row>
    <row r="26" spans="2:16" s="634" customFormat="1" ht="58" customHeight="1" x14ac:dyDescent="0.35">
      <c r="B26" s="739"/>
      <c r="C26" s="721" t="s">
        <v>32</v>
      </c>
      <c r="D26" s="735" t="s">
        <v>293</v>
      </c>
      <c r="E26" s="775"/>
      <c r="F26" s="783"/>
      <c r="G26" s="783"/>
      <c r="H26" s="783"/>
      <c r="I26" s="783"/>
      <c r="J26" s="783"/>
      <c r="K26" s="783"/>
      <c r="L26" s="784"/>
      <c r="M26" s="792"/>
      <c r="N26" s="793"/>
      <c r="O26" s="792"/>
      <c r="P26" s="794"/>
    </row>
    <row r="27" spans="2:16" s="634" customFormat="1" ht="87.5" customHeight="1" thickBot="1" x14ac:dyDescent="0.4">
      <c r="B27" s="740"/>
      <c r="C27" s="722" t="s">
        <v>33</v>
      </c>
      <c r="D27" s="736" t="s">
        <v>289</v>
      </c>
      <c r="E27" s="776"/>
      <c r="F27" s="785"/>
      <c r="G27" s="785"/>
      <c r="H27" s="785"/>
      <c r="I27" s="785"/>
      <c r="J27" s="785"/>
      <c r="K27" s="785"/>
      <c r="L27" s="786"/>
      <c r="M27" s="795"/>
      <c r="N27" s="796"/>
      <c r="O27" s="795"/>
      <c r="P27" s="797"/>
    </row>
    <row r="28" spans="2:16" s="634" customFormat="1" ht="87" customHeight="1" x14ac:dyDescent="0.35">
      <c r="B28" s="718" t="s">
        <v>290</v>
      </c>
      <c r="C28" s="723" t="s">
        <v>291</v>
      </c>
      <c r="D28" s="771" t="s">
        <v>294</v>
      </c>
      <c r="E28" s="777"/>
      <c r="F28" s="779"/>
      <c r="G28" s="779"/>
      <c r="H28" s="779"/>
      <c r="I28" s="779"/>
      <c r="J28" s="779"/>
      <c r="K28" s="779"/>
      <c r="L28" s="780"/>
      <c r="M28" s="798"/>
      <c r="N28" s="799"/>
      <c r="O28" s="798"/>
      <c r="P28" s="800"/>
    </row>
    <row r="29" spans="2:16" s="634" customFormat="1" ht="87.5" customHeight="1" thickBot="1" x14ac:dyDescent="0.4">
      <c r="B29" s="714"/>
      <c r="C29" s="724" t="s">
        <v>150</v>
      </c>
      <c r="D29" s="772" t="s">
        <v>295</v>
      </c>
      <c r="E29" s="778"/>
      <c r="F29" s="787"/>
      <c r="G29" s="787"/>
      <c r="H29" s="787"/>
      <c r="I29" s="787"/>
      <c r="J29" s="787"/>
      <c r="K29" s="787"/>
      <c r="L29" s="788"/>
      <c r="M29" s="801"/>
      <c r="N29" s="802"/>
      <c r="O29" s="801"/>
      <c r="P29" s="803"/>
    </row>
    <row r="30" spans="2:16" s="634" customFormat="1" ht="19" thickTop="1" x14ac:dyDescent="0.35">
      <c r="B30" s="706"/>
      <c r="C30" s="635"/>
      <c r="D30" s="636"/>
      <c r="E30" s="637"/>
    </row>
    <row r="31" spans="2:16" s="634" customFormat="1" x14ac:dyDescent="0.35">
      <c r="B31" s="706"/>
      <c r="C31" s="635"/>
      <c r="D31" s="636"/>
      <c r="E31" s="637"/>
    </row>
  </sheetData>
  <mergeCells count="44">
    <mergeCell ref="B28:B29"/>
    <mergeCell ref="F28:L28"/>
    <mergeCell ref="M28:N28"/>
    <mergeCell ref="O28:P28"/>
    <mergeCell ref="F29:L29"/>
    <mergeCell ref="M29:N29"/>
    <mergeCell ref="O29:P29"/>
    <mergeCell ref="F26:L26"/>
    <mergeCell ref="M26:N26"/>
    <mergeCell ref="O26:P26"/>
    <mergeCell ref="F27:L27"/>
    <mergeCell ref="M27:N27"/>
    <mergeCell ref="O27:P27"/>
    <mergeCell ref="M23:N23"/>
    <mergeCell ref="O23:P23"/>
    <mergeCell ref="F24:L24"/>
    <mergeCell ref="M24:N24"/>
    <mergeCell ref="O24:P24"/>
    <mergeCell ref="F25:L25"/>
    <mergeCell ref="M25:N25"/>
    <mergeCell ref="O25:P25"/>
    <mergeCell ref="B13:B20"/>
    <mergeCell ref="C20:E20"/>
    <mergeCell ref="F21:L21"/>
    <mergeCell ref="M21:N21"/>
    <mergeCell ref="O21:P21"/>
    <mergeCell ref="B22:B27"/>
    <mergeCell ref="F22:L22"/>
    <mergeCell ref="M22:N22"/>
    <mergeCell ref="O22:P22"/>
    <mergeCell ref="F23:L23"/>
    <mergeCell ref="O2:P2"/>
    <mergeCell ref="B4:B6"/>
    <mergeCell ref="C6:E6"/>
    <mergeCell ref="B7:B9"/>
    <mergeCell ref="C9:E9"/>
    <mergeCell ref="B10:B12"/>
    <mergeCell ref="C12:E12"/>
    <mergeCell ref="B2:B3"/>
    <mergeCell ref="C2:C3"/>
    <mergeCell ref="D2:D3"/>
    <mergeCell ref="E2:E3"/>
    <mergeCell ref="F2:I2"/>
    <mergeCell ref="M2:N2"/>
  </mergeCells>
  <conditionalFormatting sqref="M4:M5 M7:M8 M10:M11 M13:M19">
    <cfRule type="cellIs" dxfId="3" priority="1" operator="greaterThan">
      <formula>0.75</formula>
    </cfRule>
    <cfRule type="cellIs" dxfId="2" priority="2" operator="between">
      <formula>0.5</formula>
      <formula>"74.9%"</formula>
    </cfRule>
    <cfRule type="cellIs" dxfId="1" priority="3" operator="between">
      <formula>0.25</formula>
      <formula>"49.9%"</formula>
    </cfRule>
    <cfRule type="cellIs" dxfId="0" priority="4" operator="lessThan">
      <formula>"24.9%"</formula>
    </cfRule>
  </conditionalFormatting>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3E0F-674C-4A93-AF9E-A1CDA70BAA4C}">
  <dimension ref="B1:G15"/>
  <sheetViews>
    <sheetView tabSelected="1" zoomScaleNormal="100" workbookViewId="0">
      <selection activeCell="H7" sqref="H7"/>
    </sheetView>
  </sheetViews>
  <sheetFormatPr defaultRowHeight="14.5" x14ac:dyDescent="0.35"/>
  <cols>
    <col min="1" max="1" width="8.7265625" style="848"/>
    <col min="2" max="2" width="41.08984375" style="848" customWidth="1"/>
    <col min="3" max="4" width="16.26953125" style="848" customWidth="1"/>
    <col min="5" max="5" width="18.7265625" style="848" customWidth="1"/>
    <col min="6" max="7" width="16.26953125" style="848" customWidth="1"/>
    <col min="8" max="16384" width="8.7265625" style="848"/>
  </cols>
  <sheetData>
    <row r="1" spans="2:7" ht="15" thickBot="1" x14ac:dyDescent="0.4"/>
    <row r="2" spans="2:7" ht="26.5" customHeight="1" thickBot="1" x14ac:dyDescent="0.4">
      <c r="B2" s="860" t="s">
        <v>305</v>
      </c>
      <c r="C2" s="845" t="s">
        <v>302</v>
      </c>
      <c r="D2" s="846" t="s">
        <v>303</v>
      </c>
      <c r="E2" s="846" t="s">
        <v>304</v>
      </c>
      <c r="F2" s="846" t="s">
        <v>306</v>
      </c>
      <c r="G2" s="847" t="s">
        <v>306</v>
      </c>
    </row>
    <row r="3" spans="2:7" ht="24" customHeight="1" thickBot="1" x14ac:dyDescent="0.4">
      <c r="B3" s="841" t="s">
        <v>307</v>
      </c>
      <c r="C3" s="842" t="s">
        <v>308</v>
      </c>
      <c r="D3" s="843" t="s">
        <v>308</v>
      </c>
      <c r="E3" s="843" t="s">
        <v>308</v>
      </c>
      <c r="F3" s="843" t="s">
        <v>308</v>
      </c>
      <c r="G3" s="844" t="s">
        <v>308</v>
      </c>
    </row>
    <row r="4" spans="2:7" ht="22" customHeight="1" x14ac:dyDescent="0.35">
      <c r="B4" s="838" t="str">
        <f>'Area 1'!C7</f>
        <v>Dietary Diversity in Children 6-23m </v>
      </c>
      <c r="C4" s="856"/>
      <c r="D4" s="857"/>
      <c r="E4" s="858"/>
      <c r="F4" s="858"/>
      <c r="G4" s="859"/>
    </row>
    <row r="5" spans="2:7" ht="22" customHeight="1" x14ac:dyDescent="0.35">
      <c r="B5" s="839" t="str">
        <f>'Area 1'!C8</f>
        <v>Dietary Diversity in PBW </v>
      </c>
      <c r="C5" s="849"/>
      <c r="D5" s="850"/>
      <c r="E5" s="850"/>
      <c r="F5" s="850"/>
      <c r="G5" s="851"/>
    </row>
    <row r="6" spans="2:7" ht="22" customHeight="1" x14ac:dyDescent="0.35">
      <c r="B6" s="839" t="str">
        <f>'Area 1'!C10</f>
        <v>Infant feeding practices </v>
      </c>
      <c r="C6" s="849"/>
      <c r="D6" s="850"/>
      <c r="E6" s="850"/>
      <c r="F6" s="850"/>
      <c r="G6" s="851"/>
    </row>
    <row r="7" spans="2:7" ht="22" customHeight="1" x14ac:dyDescent="0.35">
      <c r="B7" s="839" t="str">
        <f>'Area 1'!C11</f>
        <v>Continued Breastfeeding (6-23m)</v>
      </c>
      <c r="C7" s="849"/>
      <c r="D7" s="850"/>
      <c r="E7" s="850"/>
      <c r="F7" s="850"/>
      <c r="G7" s="851"/>
    </row>
    <row r="8" spans="2:7" ht="22" customHeight="1" x14ac:dyDescent="0.35">
      <c r="B8" s="839" t="str">
        <f>'Area 1'!C13</f>
        <v>Children reporting 1 or more diseases</v>
      </c>
      <c r="C8" s="849"/>
      <c r="D8" s="850"/>
      <c r="E8" s="850"/>
      <c r="F8" s="850"/>
      <c r="G8" s="851"/>
    </row>
    <row r="9" spans="2:7" ht="22" customHeight="1" x14ac:dyDescent="0.35">
      <c r="B9" s="839" t="str">
        <f>'Area 1'!C14</f>
        <v>ARI in U5</v>
      </c>
      <c r="C9" s="849"/>
      <c r="D9" s="850"/>
      <c r="E9" s="850"/>
      <c r="F9" s="850"/>
      <c r="G9" s="851"/>
    </row>
    <row r="10" spans="2:7" ht="22" customHeight="1" x14ac:dyDescent="0.35">
      <c r="B10" s="852" t="str">
        <f>'Area 1'!C15</f>
        <v>Diarrhoea in U5</v>
      </c>
      <c r="C10" s="849"/>
      <c r="D10" s="850"/>
      <c r="E10" s="850"/>
      <c r="F10" s="850"/>
      <c r="G10" s="851"/>
    </row>
    <row r="11" spans="2:7" ht="22" customHeight="1" x14ac:dyDescent="0.35">
      <c r="B11" s="852" t="str">
        <f>'Area 1'!C17</f>
        <v>Water and sanitation access</v>
      </c>
      <c r="C11" s="849"/>
      <c r="D11" s="850"/>
      <c r="E11" s="850"/>
      <c r="F11" s="850"/>
      <c r="G11" s="851"/>
    </row>
    <row r="12" spans="2:7" ht="22" customHeight="1" x14ac:dyDescent="0.35">
      <c r="B12" s="852" t="str">
        <f>'Area 1'!C18</f>
        <v>Health functionality (Hospitals)</v>
      </c>
      <c r="C12" s="849"/>
      <c r="D12" s="850"/>
      <c r="E12" s="850"/>
      <c r="F12" s="850"/>
      <c r="G12" s="851"/>
    </row>
    <row r="13" spans="2:7" ht="22" customHeight="1" thickBot="1" x14ac:dyDescent="0.4">
      <c r="B13" s="861" t="str">
        <f>'Area 1'!C19</f>
        <v>Health functionality (PHC)</v>
      </c>
      <c r="C13" s="862"/>
      <c r="D13" s="863"/>
      <c r="E13" s="863"/>
      <c r="F13" s="863"/>
      <c r="G13" s="864"/>
    </row>
    <row r="14" spans="2:7" ht="22" customHeight="1" x14ac:dyDescent="0.35">
      <c r="B14" s="838" t="str">
        <f>'Area 1'!C4</f>
        <v>Under-5 Mortality</v>
      </c>
      <c r="C14" s="865"/>
      <c r="D14" s="866"/>
      <c r="E14" s="866"/>
      <c r="F14" s="866"/>
      <c r="G14" s="867"/>
    </row>
    <row r="15" spans="2:7" ht="22" customHeight="1" thickBot="1" x14ac:dyDescent="0.4">
      <c r="B15" s="840" t="str">
        <f>'Area 1'!C5</f>
        <v>Anthropometric measures</v>
      </c>
      <c r="C15" s="853"/>
      <c r="D15" s="854"/>
      <c r="E15" s="854"/>
      <c r="F15" s="854"/>
      <c r="G15" s="855"/>
    </row>
  </sheetData>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F011-FBBF-4F1A-911F-AFE3B12D2600}">
  <dimension ref="B2:G17"/>
  <sheetViews>
    <sheetView workbookViewId="0">
      <selection activeCell="G9" sqref="G9"/>
    </sheetView>
  </sheetViews>
  <sheetFormatPr defaultRowHeight="14.5" x14ac:dyDescent="0.35"/>
  <cols>
    <col min="2" max="2" width="24" customWidth="1"/>
    <col min="3" max="7" width="13.1796875" customWidth="1"/>
  </cols>
  <sheetData>
    <row r="2" spans="2:7" x14ac:dyDescent="0.35">
      <c r="C2" t="s">
        <v>161</v>
      </c>
      <c r="D2" t="s">
        <v>261</v>
      </c>
      <c r="E2" t="s">
        <v>230</v>
      </c>
      <c r="F2" t="s">
        <v>231</v>
      </c>
      <c r="G2" t="s">
        <v>234</v>
      </c>
    </row>
    <row r="3" spans="2:7" x14ac:dyDescent="0.35">
      <c r="B3" s="419" t="s">
        <v>263</v>
      </c>
      <c r="C3" s="419">
        <v>26</v>
      </c>
      <c r="D3" s="419">
        <v>40</v>
      </c>
      <c r="E3" s="419">
        <v>159</v>
      </c>
      <c r="F3" s="419">
        <v>47</v>
      </c>
      <c r="G3" s="419">
        <v>533</v>
      </c>
    </row>
    <row r="4" spans="2:7" x14ac:dyDescent="0.35">
      <c r="B4" s="419" t="s">
        <v>264</v>
      </c>
      <c r="C4" s="419">
        <v>24</v>
      </c>
      <c r="D4" s="419">
        <v>23</v>
      </c>
      <c r="E4" s="419">
        <v>238</v>
      </c>
      <c r="F4" s="419">
        <v>41</v>
      </c>
      <c r="G4" s="419">
        <v>465</v>
      </c>
    </row>
    <row r="5" spans="2:7" x14ac:dyDescent="0.35">
      <c r="B5" t="s">
        <v>265</v>
      </c>
      <c r="C5">
        <v>20</v>
      </c>
      <c r="D5">
        <v>21</v>
      </c>
      <c r="E5">
        <v>127</v>
      </c>
      <c r="F5">
        <v>38</v>
      </c>
      <c r="G5">
        <v>431</v>
      </c>
    </row>
    <row r="6" spans="2:7" x14ac:dyDescent="0.35">
      <c r="B6" t="s">
        <v>266</v>
      </c>
      <c r="C6">
        <v>16</v>
      </c>
      <c r="D6">
        <v>16</v>
      </c>
      <c r="E6">
        <v>113</v>
      </c>
      <c r="F6">
        <v>36</v>
      </c>
      <c r="G6">
        <v>392</v>
      </c>
    </row>
    <row r="7" spans="2:7" x14ac:dyDescent="0.35">
      <c r="B7" t="s">
        <v>267</v>
      </c>
      <c r="C7">
        <v>14</v>
      </c>
      <c r="D7">
        <v>11</v>
      </c>
      <c r="E7">
        <v>83</v>
      </c>
      <c r="F7">
        <v>26</v>
      </c>
      <c r="G7">
        <v>308</v>
      </c>
    </row>
    <row r="8" spans="2:7" x14ac:dyDescent="0.35">
      <c r="B8" t="s">
        <v>21</v>
      </c>
      <c r="C8">
        <v>11</v>
      </c>
      <c r="D8">
        <v>5</v>
      </c>
      <c r="E8">
        <v>42</v>
      </c>
      <c r="F8">
        <v>16</v>
      </c>
      <c r="G8">
        <v>257</v>
      </c>
    </row>
    <row r="9" spans="2:7" x14ac:dyDescent="0.35">
      <c r="B9" t="s">
        <v>268</v>
      </c>
      <c r="C9">
        <v>3</v>
      </c>
      <c r="D9">
        <v>4</v>
      </c>
      <c r="E9">
        <v>17</v>
      </c>
      <c r="F9">
        <v>3</v>
      </c>
      <c r="G9">
        <v>56</v>
      </c>
    </row>
    <row r="10" spans="2:7" x14ac:dyDescent="0.35">
      <c r="B10" t="s">
        <v>269</v>
      </c>
      <c r="C10">
        <v>10</v>
      </c>
      <c r="D10">
        <v>9</v>
      </c>
      <c r="E10">
        <v>68</v>
      </c>
      <c r="F10">
        <v>20</v>
      </c>
      <c r="G10">
        <v>234</v>
      </c>
    </row>
    <row r="11" spans="2:7" x14ac:dyDescent="0.35">
      <c r="B11" t="s">
        <v>270</v>
      </c>
      <c r="C11">
        <v>5</v>
      </c>
      <c r="D11">
        <v>5</v>
      </c>
      <c r="E11">
        <v>40</v>
      </c>
      <c r="F11">
        <v>5</v>
      </c>
      <c r="G11">
        <v>79</v>
      </c>
    </row>
    <row r="12" spans="2:7" x14ac:dyDescent="0.35">
      <c r="B12" s="419" t="s">
        <v>271</v>
      </c>
      <c r="C12" s="419">
        <v>6</v>
      </c>
      <c r="D12" s="419">
        <v>8</v>
      </c>
      <c r="E12" s="419">
        <v>58</v>
      </c>
      <c r="F12" s="419">
        <v>15</v>
      </c>
      <c r="G12" s="419">
        <v>197</v>
      </c>
    </row>
    <row r="13" spans="2:7" x14ac:dyDescent="0.35">
      <c r="B13" t="s">
        <v>272</v>
      </c>
      <c r="C13">
        <v>2</v>
      </c>
      <c r="D13">
        <v>4</v>
      </c>
      <c r="E13">
        <v>21</v>
      </c>
      <c r="F13">
        <v>3</v>
      </c>
      <c r="G13">
        <v>50</v>
      </c>
    </row>
    <row r="14" spans="2:7" x14ac:dyDescent="0.35">
      <c r="B14" t="s">
        <v>273</v>
      </c>
      <c r="C14">
        <v>3</v>
      </c>
      <c r="D14">
        <v>1</v>
      </c>
      <c r="E14">
        <v>20</v>
      </c>
      <c r="F14">
        <v>8</v>
      </c>
      <c r="G14">
        <v>105</v>
      </c>
    </row>
    <row r="15" spans="2:7" x14ac:dyDescent="0.35">
      <c r="B15" t="s">
        <v>274</v>
      </c>
      <c r="C15">
        <v>1</v>
      </c>
      <c r="D15">
        <v>2</v>
      </c>
      <c r="E15">
        <v>11</v>
      </c>
      <c r="F15">
        <v>3</v>
      </c>
      <c r="G15">
        <v>30</v>
      </c>
    </row>
    <row r="16" spans="2:7" x14ac:dyDescent="0.35">
      <c r="B16" t="s">
        <v>275</v>
      </c>
      <c r="C16">
        <v>0</v>
      </c>
      <c r="D16">
        <v>1</v>
      </c>
      <c r="E16">
        <v>5</v>
      </c>
      <c r="F16">
        <v>1</v>
      </c>
      <c r="G16">
        <v>8</v>
      </c>
    </row>
    <row r="17" spans="2:7" x14ac:dyDescent="0.35">
      <c r="B17" t="s">
        <v>276</v>
      </c>
      <c r="C17">
        <v>0</v>
      </c>
      <c r="D17">
        <v>0</v>
      </c>
      <c r="E17">
        <v>1</v>
      </c>
      <c r="F17">
        <v>0</v>
      </c>
      <c r="G17">
        <v>4</v>
      </c>
    </row>
  </sheetData>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01042F919C114FB70F4CAB32FC4EF8" ma:contentTypeVersion="15" ma:contentTypeDescription="Create a new document." ma:contentTypeScope="" ma:versionID="5752000822c368df02d14a32666ee77f">
  <xsd:schema xmlns:xsd="http://www.w3.org/2001/XMLSchema" xmlns:xs="http://www.w3.org/2001/XMLSchema" xmlns:p="http://schemas.microsoft.com/office/2006/metadata/properties" xmlns:ns2="a1637333-6dd8-4521-b2d7-21948ffdfcea" xmlns:ns3="aa2d063e-f2b0-4f4e-a961-12e8f7c77a39" targetNamespace="http://schemas.microsoft.com/office/2006/metadata/properties" ma:root="true" ma:fieldsID="d5cfed0ce52169c436aea330c0039d9b" ns2:_="" ns3:_="">
    <xsd:import namespace="a1637333-6dd8-4521-b2d7-21948ffdfcea"/>
    <xsd:import namespace="aa2d063e-f2b0-4f4e-a961-12e8f7c77a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37333-6dd8-4521-b2d7-21948ffdf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2d063e-f2b0-4f4e-a961-12e8f7c77a3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719b328-d1ea-4146-b037-8aafb3036193}" ma:internalName="TaxCatchAll" ma:showField="CatchAllData" ma:web="aa2d063e-f2b0-4f4e-a961-12e8f7c77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a2d063e-f2b0-4f4e-a961-12e8f7c77a39" xsi:nil="true"/>
    <lcf76f155ced4ddcb4097134ff3c332f xmlns="a1637333-6dd8-4521-b2d7-21948ffdfce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10B812-41A9-44A8-98A0-5C7522F2ECC8}"/>
</file>

<file path=customXml/itemProps2.xml><?xml version="1.0" encoding="utf-8"?>
<ds:datastoreItem xmlns:ds="http://schemas.openxmlformats.org/officeDocument/2006/customXml" ds:itemID="{27B5763C-9D56-4CE5-BB53-E55C39039511}">
  <ds:schemaRefs>
    <ds:schemaRef ds:uri="http://schemas.microsoft.com/office/2006/metadata/properties"/>
    <ds:schemaRef ds:uri="http://schemas.microsoft.com/office/infopath/2007/PartnerControls"/>
    <ds:schemaRef ds:uri="aa2d063e-f2b0-4f4e-a961-12e8f7c77a39"/>
    <ds:schemaRef ds:uri="a1637333-6dd8-4521-b2d7-21948ffdfcea"/>
  </ds:schemaRefs>
</ds:datastoreItem>
</file>

<file path=customXml/itemProps3.xml><?xml version="1.0" encoding="utf-8"?>
<ds:datastoreItem xmlns:ds="http://schemas.openxmlformats.org/officeDocument/2006/customXml" ds:itemID="{7DA860F4-96DF-430D-8418-88211B7BC6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old_</vt:lpstr>
      <vt:lpstr>OVERALL</vt:lpstr>
      <vt:lpstr>N_Gaza</vt:lpstr>
      <vt:lpstr>Area 1</vt:lpstr>
      <vt:lpstr>Area 2</vt:lpstr>
      <vt:lpstr>Rafah (2)</vt:lpstr>
      <vt:lpstr>Area 3</vt:lpstr>
      <vt:lpstr>Summary MATRIX</vt:lpstr>
      <vt:lpstr>CATI</vt:lpstr>
      <vt:lpstr>'Area 1'!_ftnref1</vt:lpstr>
      <vt:lpstr>'Area 2'!_ftnref1</vt:lpstr>
      <vt:lpstr>'Area 3'!_ftnref1</vt:lpstr>
      <vt:lpstr>N_Gaza!_ftnref1</vt:lpstr>
      <vt:lpstr>OVERALL!_ftnref1</vt:lpstr>
      <vt:lpstr>'Rafah (2)'!_ftnref1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Celine Delinger</dc:creator>
  <cp:keywords/>
  <dc:description/>
  <cp:lastModifiedBy>Anne Celine Delinger</cp:lastModifiedBy>
  <cp:revision/>
  <dcterms:created xsi:type="dcterms:W3CDTF">2024-01-24T10:19:30Z</dcterms:created>
  <dcterms:modified xsi:type="dcterms:W3CDTF">2025-04-25T11:29:45Z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0x010100FA01042F919C114FB70F4CAB32FC4EF8</vt:lpwstr>
  </property>
  <property fmtid="{D5CDD505-2E9C-101B-9397-08002B2CF9AE}" pid="3" name="MediaServiceImageTags">
    <vt:lpwstr/>
  </property>
  <property fmtid="{D5CDD505-2E9C-101B-9397-08002B2CF9AE}" pid="4" name="MSIP_Label_2a3a108f-898d-4589-9ebc-7ee3b46df9b8_Enabled">
    <vt:lpwstr>true</vt:lpwstr>
  </property>
  <property fmtid="{D5CDD505-2E9C-101B-9397-08002B2CF9AE}" pid="5" name="MSIP_Label_2a3a108f-898d-4589-9ebc-7ee3b46df9b8_SetDate">
    <vt:lpwstr>2025-02-24T15:44:27Z</vt:lpwstr>
  </property>
  <property fmtid="{D5CDD505-2E9C-101B-9397-08002B2CF9AE}" pid="6" name="MSIP_Label_2a3a108f-898d-4589-9ebc-7ee3b46df9b8_Method">
    <vt:lpwstr>Standard</vt:lpwstr>
  </property>
  <property fmtid="{D5CDD505-2E9C-101B-9397-08002B2CF9AE}" pid="7" name="MSIP_Label_2a3a108f-898d-4589-9ebc-7ee3b46df9b8_Name">
    <vt:lpwstr>Official use only</vt:lpwstr>
  </property>
  <property fmtid="{D5CDD505-2E9C-101B-9397-08002B2CF9AE}" pid="8" name="MSIP_Label_2a3a108f-898d-4589-9ebc-7ee3b46df9b8_SiteId">
    <vt:lpwstr>462ad9ae-d7d9-4206-b874-71b1e079776f</vt:lpwstr>
  </property>
  <property fmtid="{D5CDD505-2E9C-101B-9397-08002B2CF9AE}" pid="9" name="MSIP_Label_2a3a108f-898d-4589-9ebc-7ee3b46df9b8_ActionId">
    <vt:lpwstr>0677b8bd-34d2-4726-aba6-93ac190f3c37</vt:lpwstr>
  </property>
  <property fmtid="{D5CDD505-2E9C-101B-9397-08002B2CF9AE}" pid="10" name="MSIP_Label_2a3a108f-898d-4589-9ebc-7ee3b46df9b8_ContentBits">
    <vt:lpwstr>0</vt:lpwstr>
  </property>
</Properties>
</file>